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DIP.Local\UserData\User-Home\bevisc\Desktop\"/>
    </mc:Choice>
  </mc:AlternateContent>
  <xr:revisionPtr revIDLastSave="0" documentId="8_{FDDC411C-30FD-4130-B232-571F744CC8E9}" xr6:coauthVersionLast="47" xr6:coauthVersionMax="47" xr10:uidLastSave="{00000000-0000-0000-0000-000000000000}"/>
  <bookViews>
    <workbookView xWindow="-110" yWindow="-110" windowWidth="19420" windowHeight="11500" xr2:uid="{A81BA75B-4D64-47FA-B735-5A535D5A2A1C}"/>
  </bookViews>
  <sheets>
    <sheet name="Intro" sheetId="16" r:id="rId1"/>
    <sheet name="Table 1 PR DA fees " sheetId="15" r:id="rId2"/>
    <sheet name="Table 2 PR Tribunal fees" sheetId="14" r:id="rId3"/>
    <sheet name="Table 3 RPI" sheetId="2" r:id="rId4"/>
    <sheet name="Fee increase" sheetId="12" r:id="rId5"/>
  </sheets>
  <definedNames>
    <definedName name="_Hlk168305674" localSheetId="2">'Table 2 PR Tribunal fees'!#REF!</definedName>
    <definedName name="_Hlk168305674" localSheetId="3">'Table 3 RPI'!#REF!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3" i="2" l="1"/>
  <c r="J32" i="2"/>
  <c r="J31" i="2"/>
  <c r="J30" i="2"/>
  <c r="J48" i="2"/>
  <c r="J47" i="2"/>
  <c r="J46" i="2"/>
  <c r="J43" i="2"/>
  <c r="J42" i="2"/>
  <c r="J41" i="2"/>
  <c r="J38" i="2"/>
  <c r="J37" i="2"/>
  <c r="J36" i="2"/>
  <c r="K44" i="2"/>
  <c r="K39" i="2"/>
  <c r="K34" i="2"/>
  <c r="F3" i="12"/>
  <c r="H3" i="12" s="1"/>
  <c r="I3" i="12" s="1"/>
  <c r="J3" i="12" s="1"/>
  <c r="F4" i="12"/>
  <c r="H4" i="12" s="1"/>
  <c r="I4" i="12" s="1"/>
  <c r="J4" i="12" s="1"/>
  <c r="F5" i="12"/>
  <c r="H5" i="12" s="1"/>
  <c r="I5" i="12" s="1"/>
  <c r="J5" i="12" s="1"/>
  <c r="F6" i="12"/>
  <c r="H6" i="12" s="1"/>
  <c r="I6" i="12" s="1"/>
  <c r="J6" i="12" s="1"/>
  <c r="F7" i="12"/>
  <c r="H7" i="12" s="1"/>
  <c r="I7" i="12" s="1"/>
  <c r="J7" i="12" s="1"/>
  <c r="F8" i="12"/>
  <c r="H8" i="12" s="1"/>
  <c r="I8" i="12" s="1"/>
  <c r="J8" i="12" s="1"/>
  <c r="F9" i="12"/>
  <c r="H9" i="12" s="1"/>
  <c r="I9" i="12" s="1"/>
  <c r="J9" i="12" s="1"/>
  <c r="F10" i="12"/>
  <c r="H10" i="12" s="1"/>
  <c r="I10" i="12" s="1"/>
  <c r="J10" i="12" s="1"/>
  <c r="F11" i="12"/>
  <c r="H11" i="12" s="1"/>
  <c r="I11" i="12" s="1"/>
  <c r="J11" i="12" s="1"/>
  <c r="F12" i="12"/>
  <c r="H12" i="12" s="1"/>
  <c r="I12" i="12" s="1"/>
  <c r="J12" i="12" s="1"/>
  <c r="F13" i="12"/>
  <c r="H13" i="12" s="1"/>
  <c r="I13" i="12" s="1"/>
  <c r="J13" i="12" s="1"/>
  <c r="F17" i="12"/>
  <c r="H17" i="12" s="1"/>
  <c r="I17" i="12" s="1"/>
  <c r="J17" i="12" s="1"/>
  <c r="F18" i="12"/>
  <c r="H18" i="12" s="1"/>
  <c r="I18" i="12" s="1"/>
  <c r="J18" i="12" s="1"/>
  <c r="F19" i="12"/>
  <c r="H19" i="12" s="1"/>
  <c r="I19" i="12" s="1"/>
  <c r="J19" i="12" s="1"/>
  <c r="F20" i="12"/>
  <c r="H20" i="12" s="1"/>
  <c r="I20" i="12" s="1"/>
  <c r="J20" i="12" s="1"/>
  <c r="F21" i="12"/>
  <c r="H21" i="12" s="1"/>
  <c r="I21" i="12" s="1"/>
  <c r="J21" i="12" s="1"/>
  <c r="F22" i="12"/>
  <c r="H22" i="12" s="1"/>
  <c r="I22" i="12" s="1"/>
  <c r="J22" i="12" s="1"/>
  <c r="F23" i="12"/>
  <c r="H23" i="12" s="1"/>
  <c r="I23" i="12" s="1"/>
  <c r="J23" i="12" s="1"/>
  <c r="F24" i="12"/>
  <c r="H24" i="12" s="1"/>
  <c r="I24" i="12" s="1"/>
  <c r="J24" i="12" s="1"/>
  <c r="F25" i="12"/>
  <c r="H25" i="12" s="1"/>
  <c r="I25" i="12" s="1"/>
  <c r="J25" i="12" s="1"/>
  <c r="F29" i="12"/>
  <c r="H29" i="12" s="1"/>
  <c r="I29" i="12" s="1"/>
  <c r="J29" i="12" s="1"/>
  <c r="F30" i="12"/>
  <c r="H30" i="12" s="1"/>
  <c r="I30" i="12" s="1"/>
  <c r="J30" i="12" s="1"/>
  <c r="F31" i="12"/>
  <c r="H31" i="12" s="1"/>
  <c r="I31" i="12" s="1"/>
  <c r="J31" i="12" s="1"/>
  <c r="F32" i="12"/>
  <c r="H32" i="12" s="1"/>
  <c r="I32" i="12" s="1"/>
  <c r="J32" i="12" s="1"/>
  <c r="F33" i="12"/>
  <c r="H33" i="12" s="1"/>
  <c r="I33" i="12" s="1"/>
  <c r="J33" i="12" s="1"/>
  <c r="F34" i="12"/>
  <c r="H34" i="12" s="1"/>
  <c r="I34" i="12" s="1"/>
  <c r="J34" i="12" s="1"/>
  <c r="F35" i="12"/>
  <c r="H35" i="12" s="1"/>
  <c r="I35" i="12" s="1"/>
  <c r="J35" i="12" s="1"/>
  <c r="F36" i="12"/>
  <c r="H36" i="12" s="1"/>
  <c r="I36" i="12" s="1"/>
  <c r="J36" i="12" s="1"/>
  <c r="F37" i="12"/>
  <c r="H37" i="12" s="1"/>
  <c r="I37" i="12" s="1"/>
  <c r="J37" i="12" s="1"/>
  <c r="F38" i="12"/>
  <c r="H38" i="12" s="1"/>
  <c r="I38" i="12" s="1"/>
  <c r="J38" i="12" s="1"/>
  <c r="F39" i="12"/>
  <c r="H39" i="12" s="1"/>
  <c r="I39" i="12" s="1"/>
  <c r="J39" i="12" s="1"/>
  <c r="F40" i="12"/>
  <c r="H40" i="12" s="1"/>
  <c r="I40" i="12" s="1"/>
  <c r="J40" i="12" s="1"/>
  <c r="F41" i="12"/>
  <c r="H41" i="12" s="1"/>
  <c r="I41" i="12" s="1"/>
  <c r="J41" i="12" s="1"/>
  <c r="F42" i="12"/>
  <c r="H42" i="12" s="1"/>
  <c r="I42" i="12" s="1"/>
  <c r="J42" i="12" s="1"/>
  <c r="F43" i="12"/>
  <c r="H43" i="12" s="1"/>
  <c r="I43" i="12" s="1"/>
  <c r="J43" i="12" s="1"/>
  <c r="J25" i="2"/>
  <c r="J22" i="2"/>
  <c r="J19" i="2"/>
  <c r="J18" i="2"/>
  <c r="J17" i="2"/>
  <c r="J16" i="2"/>
  <c r="J15" i="2"/>
  <c r="J14" i="2"/>
  <c r="J11" i="2"/>
  <c r="J8" i="2"/>
  <c r="J7" i="2"/>
  <c r="J6" i="2"/>
  <c r="J5" i="2"/>
  <c r="J4" i="2"/>
  <c r="I4" i="14"/>
  <c r="I7" i="14"/>
  <c r="I8" i="14"/>
  <c r="I11" i="14"/>
  <c r="I12" i="14"/>
  <c r="I15" i="14"/>
  <c r="I16" i="14"/>
  <c r="I19" i="14"/>
  <c r="I20" i="14"/>
  <c r="I23" i="14"/>
  <c r="I24" i="14"/>
  <c r="I27" i="14"/>
  <c r="I28" i="14"/>
  <c r="I31" i="14"/>
  <c r="I32" i="14"/>
  <c r="I35" i="14"/>
  <c r="I36" i="14"/>
  <c r="I39" i="14"/>
  <c r="I40" i="14"/>
  <c r="I43" i="14"/>
  <c r="I44" i="14"/>
  <c r="I47" i="14"/>
  <c r="I48" i="14"/>
  <c r="I51" i="14"/>
  <c r="I52" i="14"/>
  <c r="I55" i="14"/>
  <c r="I56" i="14"/>
  <c r="I59" i="14"/>
  <c r="I60" i="14"/>
  <c r="I63" i="14"/>
  <c r="I64" i="14"/>
  <c r="I67" i="14"/>
  <c r="I68" i="14"/>
  <c r="I71" i="14"/>
  <c r="I72" i="14"/>
  <c r="I75" i="14"/>
  <c r="I76" i="14"/>
  <c r="I79" i="14"/>
  <c r="I80" i="14"/>
  <c r="I83" i="14"/>
  <c r="I84" i="14"/>
  <c r="I87" i="14"/>
  <c r="I88" i="14"/>
  <c r="I89" i="14"/>
  <c r="I92" i="14"/>
  <c r="I93" i="14"/>
</calcChain>
</file>

<file path=xl/sharedStrings.xml><?xml version="1.0" encoding="utf-8"?>
<sst xmlns="http://schemas.openxmlformats.org/spreadsheetml/2006/main" count="1411" uniqueCount="305">
  <si>
    <t>Fees and Charges Schedule – Conversion of fees and charges to dollars</t>
  </si>
  <si>
    <t>Updated 1 July 2026</t>
  </si>
  <si>
    <r>
      <rPr>
        <sz val="11"/>
        <color rgb="FF000000"/>
        <rFont val="Arial"/>
      </rPr>
      <t xml:space="preserve">The Planning Regulation 2017 and Regional Planning Interests Regulation 2014 prescribes fees and charges for matters such as development applications and tribunal fees. 
In June 2022, the Planning Regulation 2017 was amended to enable certain fees and charges to be expressed as fee units rather than a dollar value, in accordance with the fee unit model under the </t>
    </r>
    <r>
      <rPr>
        <i/>
        <sz val="11"/>
        <color rgb="FF000000"/>
        <rFont val="Arial"/>
      </rPr>
      <t>Acts Interpretation Act 1954</t>
    </r>
    <r>
      <rPr>
        <sz val="11"/>
        <color rgb="FF000000"/>
        <rFont val="Arial"/>
      </rPr>
      <t xml:space="preserve"> (AIA) and Queensland Treasury’s Principles for Fees and Charges Policy (PFCP).
For ease of use, the tabs in this workbook outline the prescribed fees and charges to dollar amounts for the relevant financial year. However, the below tables should be read in conjunction with the relevant legislation.
This document is updated each financial year to reflect annual indexation rates and to reflect legislative or regulatory changes as needed. The Government indexation rate is determined annually by Queensland Treasury under the Principles for Fees and Charges and is given legal effect through the indexed value of a fee unit prescribed in the Acts Interpretation (Fee Unit) Regulation 2022. For 2026-27 the Government indexation rate is 3.4%.
Please note: Prescribed amounts under Schedule 16 of the Planning Regulation 2017 continue to be expressed as dollar figures, in accordance with the PFCP.</t>
    </r>
  </si>
  <si>
    <t>Planning Regulation 2017</t>
  </si>
  <si>
    <t>Table 1 Development Assessment:
• Part 4 Development assessment
• Schedule 9 Building work under the Building Act
• Schedule 10 Development assessment
• Schedule 15 Required fee for particular change applications and extension applications</t>
  </si>
  <si>
    <t>Table 2 – Tribunal fees – Schedule 17</t>
  </si>
  <si>
    <t>Regional Planning Interests Regulation 2014</t>
  </si>
  <si>
    <t>Table 3 – Mitigation value - Part 6, section 1</t>
  </si>
  <si>
    <t>Planning Regulation 2017
Development assessment fees - Part 4, Schedule 9, Schedule 10, Schedule 15</t>
  </si>
  <si>
    <t>Part 4—Development assessment</t>
  </si>
  <si>
    <t>Division 5—Fees</t>
  </si>
  <si>
    <t>Section 35 – Fee for operational work for clearing native vegetation</t>
  </si>
  <si>
    <t>Item</t>
  </si>
  <si>
    <t>Fee Units</t>
  </si>
  <si>
    <t>$ 2021-2022</t>
  </si>
  <si>
    <t>$ 2022-2023</t>
  </si>
  <si>
    <t>$ 2023-2024</t>
  </si>
  <si>
    <t>$ 2024-2025</t>
  </si>
  <si>
    <t>$ 2025-2026</t>
  </si>
  <si>
    <t>GIR (2026-27)</t>
  </si>
  <si>
    <t>$ 2026-2027</t>
  </si>
  <si>
    <t>1(b)</t>
  </si>
  <si>
    <t>Section 36 – Fee for operational work that is waterway barrier works</t>
  </si>
  <si>
    <t>Section 36A – Fee for assessable development under sch 10, pt 16</t>
  </si>
  <si>
    <t>Section 7 – Fee for fast-track development</t>
  </si>
  <si>
    <t>Schedule 9—Building work under Building Act</t>
  </si>
  <si>
    <t>Part 3—Referral agency’s assessment</t>
  </si>
  <si>
    <t>Division 1—Chief executive as referral agency</t>
  </si>
  <si>
    <t>Table 1—Premises seaward of coastal building line</t>
  </si>
  <si>
    <t>8(b)</t>
  </si>
  <si>
    <t>Table 2—Declared fish habitat area</t>
  </si>
  <si>
    <t>8(c)(i)</t>
  </si>
  <si>
    <t>8(c)(ii)</t>
  </si>
  <si>
    <t>8(d)(i)</t>
  </si>
  <si>
    <t>8(d)(ii)</t>
  </si>
  <si>
    <t>Table 3—State transport corridor</t>
  </si>
  <si>
    <t>Table 4—Future State transport corridor</t>
  </si>
  <si>
    <t>Schedule 10—Development assessment</t>
  </si>
  <si>
    <t>Part 1—Airport land</t>
  </si>
  <si>
    <t>Division 2—Assessment by assessment manager</t>
  </si>
  <si>
    <t>Table 1—Assessable development under s 1</t>
  </si>
  <si>
    <t>Part—2 Battery storage facilities</t>
  </si>
  <si>
    <t>Table 1—Assessable development under s 2</t>
  </si>
  <si>
    <t>N/A</t>
  </si>
  <si>
    <t>Division 3—Referral agency’s assessment</t>
  </si>
  <si>
    <t>Part 3—Clearing native vegetation</t>
  </si>
  <si>
    <t>Division 3—Assessment by assessment manager</t>
  </si>
  <si>
    <t>Table 1—Assessable development under s 5</t>
  </si>
  <si>
    <t>5(a)(ii)</t>
  </si>
  <si>
    <t>5(b)(i), (ii), (iii) and (iv)</t>
  </si>
  <si>
    <t>5(c)</t>
  </si>
  <si>
    <t>Division 4—Referral agency’s assessment</t>
  </si>
  <si>
    <t>Table 2—Reconfiguring a lot that is assessable development under s 21</t>
  </si>
  <si>
    <t>8(c)</t>
  </si>
  <si>
    <t>8(d)</t>
  </si>
  <si>
    <t>Table 3—Material change of use that is assessable development under a local categorising instrument</t>
  </si>
  <si>
    <t>8(a)</t>
  </si>
  <si>
    <t>Part 4—Contaminated land</t>
  </si>
  <si>
    <t>Table 1—Premises contaminated because of unexploded ordnance</t>
  </si>
  <si>
    <t>Part 5—Environmentally relevant activities</t>
  </si>
  <si>
    <t>Table 1—Assessable development under s 8</t>
  </si>
  <si>
    <t>5(a)</t>
  </si>
  <si>
    <t>5(b)(i)</t>
  </si>
  <si>
    <t>5(b)(ii)</t>
  </si>
  <si>
    <t>5(b)(iii)</t>
  </si>
  <si>
    <t>Part 6—Fisheries</t>
  </si>
  <si>
    <t>Division 1—Aquaculture</t>
  </si>
  <si>
    <t>Subdivision 2—Assessment by assessment manager</t>
  </si>
  <si>
    <t>Table 1—Assessable development under s 9</t>
  </si>
  <si>
    <t>5(b)</t>
  </si>
  <si>
    <t>5(d)</t>
  </si>
  <si>
    <t>5(e)</t>
  </si>
  <si>
    <t>5(f)</t>
  </si>
  <si>
    <t>5(g)</t>
  </si>
  <si>
    <t>Division 2—Declared fish habitat area</t>
  </si>
  <si>
    <t>Table 1—Assessable development under s 10</t>
  </si>
  <si>
    <t>5(c)(i)</t>
  </si>
  <si>
    <t>5(c)(ii)</t>
  </si>
  <si>
    <t>Division 3—Marine plants</t>
  </si>
  <si>
    <t>Table 1—Assessable development under s 11</t>
  </si>
  <si>
    <t>Subdivision 3—Referral agency’s assessment</t>
  </si>
  <si>
    <t>Table 2—Reconfiguring a lot or material change of use involving removal, destruction or damage of marine plants</t>
  </si>
  <si>
    <t>Division 4—Waterway barrier works</t>
  </si>
  <si>
    <t>Table 1—Assessable development under s 12</t>
  </si>
  <si>
    <t>Part 7—Hazardous chemical facilities</t>
  </si>
  <si>
    <t>Table 1—Assessable development under s 13</t>
  </si>
  <si>
    <t>Part 8—Heritage places</t>
  </si>
  <si>
    <t>Division 2—Queensland heritage place</t>
  </si>
  <si>
    <t>Table 1—Assessable development under s 15(1)</t>
  </si>
  <si>
    <t>Table 2—Assessable development under s 15(2)</t>
  </si>
  <si>
    <t>Part 9—Infrastructure-related referrals</t>
  </si>
  <si>
    <t>Division 1—Designated premises—referral agency’s assessment</t>
  </si>
  <si>
    <t>Table 1—Development on designated premises</t>
  </si>
  <si>
    <t>Division 4—State transport infrastructure—referral agency’s assessment</t>
  </si>
  <si>
    <t>Subdivision 1—State transport infrastructure generally</t>
  </si>
  <si>
    <t>Table 1—Aspect of development stated in schedule 20</t>
  </si>
  <si>
    <t>8(a)(i)</t>
  </si>
  <si>
    <t>8(a)(ii)</t>
  </si>
  <si>
    <t>8(b)(i)</t>
  </si>
  <si>
    <t>8(b)(ii)</t>
  </si>
  <si>
    <t>Subdivision 2—State transport corridors and future State transport corridors</t>
  </si>
  <si>
    <t>Table 1—Reconfiguring a lot near a State transport corridor</t>
  </si>
  <si>
    <t>1,714 + (856 x S)</t>
  </si>
  <si>
    <t>$1,714.00 + ($856.00 x S)</t>
  </si>
  <si>
    <t>$1,757.00 + ($877.00 x S)</t>
  </si>
  <si>
    <t>$1,817.00 + ($907.00 x S)</t>
  </si>
  <si>
    <t>$1,879.00 + ($938.00 x S)</t>
  </si>
  <si>
    <t>$1,943.00 + ($970.00 x S)</t>
  </si>
  <si>
    <t>3,430 + (1,714 x S)</t>
  </si>
  <si>
    <t>$3,430.00 + ($1,714.00 x S)</t>
  </si>
  <si>
    <t>$3,516.00 + ($1,757.00 x S)</t>
  </si>
  <si>
    <t>$3,636.00 + ($1,817.00 x S)</t>
  </si>
  <si>
    <t>$3,760.00 + ($1,879.00 x S)</t>
  </si>
  <si>
    <t>$3,888.00 + ($1,943.00 x S)</t>
  </si>
  <si>
    <t>6,859 + (3,430 x S)</t>
  </si>
  <si>
    <t>$6,859.00 + ($3,430.00 x S)</t>
  </si>
  <si>
    <t>$7,030.00 + ($3,516.00 x S)</t>
  </si>
  <si>
    <t>$7,271.00 + ($3,636.00 x S)</t>
  </si>
  <si>
    <t>$7,518.00 + ($3,760.00 x S)</t>
  </si>
  <si>
    <t>$7,774.00 + ($3,888.00 x S)</t>
  </si>
  <si>
    <t>Table 2—Reconfiguring a lot that is a future State transport corridor</t>
  </si>
  <si>
    <t>Table 3—Reconfiguring a lot near a State-controlled road intersection</t>
  </si>
  <si>
    <t>Table 4—Material change of use of premises near a State transport corridor or that is a future State transport corridor</t>
  </si>
  <si>
    <t>Table 5—Operational work on premises near a State transport corridor</t>
  </si>
  <si>
    <t>Table 6—Operational work on premises that is a future State transport corridor</t>
  </si>
  <si>
    <t>3,430 + (1,714 x F)</t>
  </si>
  <si>
    <t>$3,430.00 + ($1,714.00 x F)</t>
  </si>
  <si>
    <t>$3,516.00 + ($1,757.00 x F)</t>
  </si>
  <si>
    <t>$3,636.00 + ($1,817.00 x F)</t>
  </si>
  <si>
    <t>$3,760.00 + ($1,879.00 x F)</t>
  </si>
  <si>
    <t>$3,888.00 + ($1,943.00 x F)</t>
  </si>
  <si>
    <t>Subdivision 3—State-controlled transport tunnels and future State-controlled transport tunnels</t>
  </si>
  <si>
    <t>Table 1—Reconfiguring a lot on or near a State-controlled transport tunnel or future State-controlled transport tunnel</t>
  </si>
  <si>
    <t>Table 2—Material change of use of premises on or near a State-controlled transport tunnel or future State-controlled transport tunnel</t>
  </si>
  <si>
    <t>Table 3—Operational work on or near a State-controlled transport tunnel or future State-controlled transport tunnel</t>
  </si>
  <si>
    <t>Part 10—Koala habitat in SEQ region</t>
  </si>
  <si>
    <t>Division 3—Development interfering with koala habitat in koala habitat areas outside koala priority areas</t>
  </si>
  <si>
    <t>Table 1—Assessable development under s 16B</t>
  </si>
  <si>
    <t>Division 4—Key resource areas</t>
  </si>
  <si>
    <t>Table 1—Assessable development under s 16C</t>
  </si>
  <si>
    <t>Part—13 Ports</t>
  </si>
  <si>
    <t>Division 1—Brisbane core port land</t>
  </si>
  <si>
    <t>Subdivision 1—Assessment by assessment manager</t>
  </si>
  <si>
    <t>Table 1—Assessable development on Brisbane core port land</t>
  </si>
  <si>
    <t>Part 15—SEQ development area</t>
  </si>
  <si>
    <t>Division 2—Category 2 SEQ development areas</t>
  </si>
  <si>
    <t>Subdivision 1–Reconfiguring a lot—referral agency’s assessment</t>
  </si>
  <si>
    <t>Table 1—Reconfiguring a lot in category 2 SEQ development area</t>
  </si>
  <si>
    <t>Division 2—Material change of use</t>
  </si>
  <si>
    <t>Subdivision 4—Referral agency’s assessment</t>
  </si>
  <si>
    <t>Table 1—Assessable development under s 22B</t>
  </si>
  <si>
    <t>Part 16—SEQ regional landscape and rural production area and SEQ rural living area</t>
  </si>
  <si>
    <t>Division 2—Tourist or sport and recreation activity</t>
  </si>
  <si>
    <t>Table 1—Assessable development under s 24</t>
  </si>
  <si>
    <t>Division 3—Community activity</t>
  </si>
  <si>
    <t>Table 1—Assessable development under s 26 or 27</t>
  </si>
  <si>
    <t>Division 4—Indoor recreation</t>
  </si>
  <si>
    <t>Table 1—Assessable development under s 27A</t>
  </si>
  <si>
    <t>Division 6—Urban activity</t>
  </si>
  <si>
    <t>Table 1—Assessable development under s 27D</t>
  </si>
  <si>
    <t>Table 2—Assessable development under s 27E, 27EA or 27F</t>
  </si>
  <si>
    <t>Division 7—Combined uses</t>
  </si>
  <si>
    <t>Table 1—Assessable development under s 27G</t>
  </si>
  <si>
    <t>Part—16AA Solar farms</t>
  </si>
  <si>
    <t>Table 1—Assessable development under s27GA</t>
  </si>
  <si>
    <t>Part  16B - SEQ northern inter-urban break</t>
  </si>
  <si>
    <t>Division 9 – Referral agency's assessment</t>
  </si>
  <si>
    <t xml:space="preserve"> Table 1AA—Assessable development under s 27J</t>
  </si>
  <si>
    <t xml:space="preserve"> Table 1—Assessable development under s 27L, 27M, 27N, 27Q or 27R</t>
  </si>
  <si>
    <t>Part 17—Tidal works or work in a coastal management district</t>
  </si>
  <si>
    <t>Table 1—Assessable development under s 28</t>
  </si>
  <si>
    <t>8(e)</t>
  </si>
  <si>
    <t>Table 2—Assessable development under s 28 in tidal waters</t>
  </si>
  <si>
    <t>Table 5—Reconfiguring a lot in a coastal management district or for a canal</t>
  </si>
  <si>
    <t>Table 6—Material change of use involving work in a coastal management district</t>
  </si>
  <si>
    <t>Part 18—Urban design</t>
  </si>
  <si>
    <t>Table 1—Material change of use that is assessable development under a local categorising instrument</t>
  </si>
  <si>
    <t>Part 19—Water-related development</t>
  </si>
  <si>
    <t>Division 1—Taking or interfering with water</t>
  </si>
  <si>
    <t>Table 1—Assessable development under s 29</t>
  </si>
  <si>
    <t>Division 2—Removing quarry material</t>
  </si>
  <si>
    <t>Table 1—Assessable development under s 30</t>
  </si>
  <si>
    <t>Division 3—Referable dams</t>
  </si>
  <si>
    <t>Table 1—Assessable development under s 31</t>
  </si>
  <si>
    <t>Division 4—Levees</t>
  </si>
  <si>
    <t>Table 1—Assessable development under s 32(b) or (d)</t>
  </si>
  <si>
    <t>Part 20—Wetland protection area</t>
  </si>
  <si>
    <t>Table 1—Assessable development under s 34</t>
  </si>
  <si>
    <t>Table 2—Reconfiguring a lot in a wetland protection area</t>
  </si>
  <si>
    <t>Table 3—Material change of use of premises in wetland protection area</t>
  </si>
  <si>
    <t>Part 21—Wind farms</t>
  </si>
  <si>
    <t>Table 1—Assessable development under s 35</t>
  </si>
  <si>
    <t>Schedule 15—Required fee for particular change applications and extension applications</t>
  </si>
  <si>
    <t>1(a)</t>
  </si>
  <si>
    <t>3(a)</t>
  </si>
  <si>
    <t>3(b)</t>
  </si>
  <si>
    <t>Planning Regulation 2017
Schedule 17 - Tribunal fees</t>
  </si>
  <si>
    <t>Declaration under the Act, chapter 6, part 2, division 2</t>
  </si>
  <si>
    <t/>
  </si>
  <si>
    <t>Appeal about a development application, change application or extension application involving a material change of use for a classified building</t>
  </si>
  <si>
    <t>Item 2</t>
  </si>
  <si>
    <t>(a) if the appeal is to be decided by a tribunal without a site inspection by the tribunal or a member of the tribunal</t>
  </si>
  <si>
    <t>(b) if the appeal is to be decided by a tribunal after a site inspection by the tribunal or a member of the tribunal</t>
  </si>
  <si>
    <t>Appeal about an enforcement notice, if the notice relates to a material change of use for a classified building—</t>
  </si>
  <si>
    <t>Item 3</t>
  </si>
  <si>
    <t>Appeal about a development condition stated in the Act, schedule 1, section 1(2)(d)—</t>
  </si>
  <si>
    <t>Item 4</t>
  </si>
  <si>
    <t>Appeal about a development application, change application or extension application involving building work under the Building Act relating to a class 1 building or class 10 building or structure—</t>
  </si>
  <si>
    <t xml:space="preserve"> </t>
  </si>
  <si>
    <t>Item 5</t>
  </si>
  <si>
    <t>Appeal about a decision under the Building Act, or the Plumbing and Drainage Act 2018, that may be made to a tribunal and for which an information notice is required to be given, if the decision relates to a class 1 building or class 10 building or structure—</t>
  </si>
  <si>
    <t>Item 6</t>
  </si>
  <si>
    <t>Appeal about a decision under the Building Act about the inspection of building work, if the decision relates to a class 1 building or class 10 building or structure—</t>
  </si>
  <si>
    <t>Item 7</t>
  </si>
  <si>
    <t>Appeal about an enforcement notice, if the notice relates to a class 1 building or class 10 building or structure—</t>
  </si>
  <si>
    <t>Item 8</t>
  </si>
  <si>
    <t>Appeal about a decision under the Residential Services Act, section 29, if the decision relates to a class 1 building or class 10 building or structure—</t>
  </si>
  <si>
    <t>Item 9</t>
  </si>
  <si>
    <t>Appeal about a development application, change application or extension application involving building work under the Building Act relating to a class 2, 3, 4, 5, 6, 7, 8 or 9 building with a floor area of 500m2 or less—</t>
  </si>
  <si>
    <t>Item 10</t>
  </si>
  <si>
    <t>Appeal about a decision under the Building Act, or the Plumbing and Drainage Act 2018, that may be made to a tribunal and for which an information notice is required to be given, if the decision relates to a class 2, 3, 4, 5, 6, 7, 8 or 9 building with a floor area of 500m2 or less—</t>
  </si>
  <si>
    <t>Item 11</t>
  </si>
  <si>
    <t>Appeal about a decision under the Building Act about the inspection of building work, if the decision relates to a class 2, 3, 4, 5, 6, 7, 8 or 9 building with a floor area of 500m2 or less—</t>
  </si>
  <si>
    <t>Item 12</t>
  </si>
  <si>
    <t>Appeal about an enforcement notice, if the notice relates to a class 2, 3, 4, 5, 6, 7, 8 or 9 building with a floor area of 500m2 or less—</t>
  </si>
  <si>
    <t>Item 13</t>
  </si>
  <si>
    <t>Appeal about a decision under the Residential Services Act, section 29, if the decision relates to a class 2, 3, 4, 5, 6, 7, 8 or 9 building with a floor area of 500m2 or less—</t>
  </si>
  <si>
    <t>Item 14</t>
  </si>
  <si>
    <t>Appeal about a development application, change application or extension application involving building work under the Building Act relating to a class 2, 3, 4, 5, 6, 7, 8 or 9 building with a floor area of more than 500m2—</t>
  </si>
  <si>
    <t>Item 15</t>
  </si>
  <si>
    <t>Appeal about a decision under the Building Act, or the Plumbing and Drainage Act 2018, that may be made to a tribunal and for which an information notice is required to be given, if the decision relates to a class 2, 3, 4, 5, 6, 7, 8 or 9 building with a floor area of more than 500m2—</t>
  </si>
  <si>
    <t>Item 16</t>
  </si>
  <si>
    <t>Appeal about a decision under the Building Act about the inspection of building work, if the decision relates to a class 2, 3, 4, 5, 6, 7, 8 or 9 building with a floor area of more than 500m2—</t>
  </si>
  <si>
    <t>Item 17</t>
  </si>
  <si>
    <t>Appeal about an enforcement notice given in relation to a matter relating to the Building Act or the Plumbing and Drainage Act 2018, if the notice relates to a class 2, 3, 4, 5, 6, 7, 8 or 9 building with a floor area of more than 500m2—</t>
  </si>
  <si>
    <t>Item 18</t>
  </si>
  <si>
    <t>Appeal about a decision under the Residential Services Act, section 29, if the decision relates to a class 2, 3, 4, 5, 6, 7, 8 or 9 building with a floor area of more than 500m2—</t>
  </si>
  <si>
    <t>Item 19</t>
  </si>
  <si>
    <t>Appeal about an infrastructure charges notice or conversion application—</t>
  </si>
  <si>
    <t>Item 20</t>
  </si>
  <si>
    <t>Appeal under the SEQ Water Act, section 99BRBE—</t>
  </si>
  <si>
    <t>Item 21</t>
  </si>
  <si>
    <t>Appeal under the SEQ Water Act, section 99BRBF—
(a) for an appeal about a review decision relating to a decision to give an infrastructure charges notice—</t>
  </si>
  <si>
    <t>Item 22</t>
  </si>
  <si>
    <t>(i) if the appeal is to be decided by a tribunal without a site inspection by the tribunal or a member of the tribunal</t>
  </si>
  <si>
    <t>(ii) if the appeal is to be decided by a tribunal after a site inspection by the tribunal or a member of the tribunal</t>
  </si>
  <si>
    <t>(b) otherwise</t>
  </si>
  <si>
    <t>Appeal under the SEQ Water Act, section 99BRBFA—</t>
  </si>
  <si>
    <t>Item 23</t>
  </si>
  <si>
    <t>Regional Planning Interests Regulation 2014
Part 6—Section 16—Mitigation value</t>
  </si>
  <si>
    <t>s16 1(a)—Western Cropping zone</t>
  </si>
  <si>
    <t>Section</t>
  </si>
  <si>
    <t>Land zones</t>
  </si>
  <si>
    <t>1(a)(i)</t>
  </si>
  <si>
    <t>Balonne</t>
  </si>
  <si>
    <t>1(a)(ii)</t>
  </si>
  <si>
    <t>Central Highlands Isaac</t>
  </si>
  <si>
    <t>1(a)(iii)</t>
  </si>
  <si>
    <t>Goondiwindi</t>
  </si>
  <si>
    <t>1(a)(iv)</t>
  </si>
  <si>
    <t>Maranoa</t>
  </si>
  <si>
    <t>1(a)(v)</t>
  </si>
  <si>
    <t>Western Downs</t>
  </si>
  <si>
    <t>s16 1(b)—Eastern Darling Downs zone</t>
  </si>
  <si>
    <t>Eastern Darling Downs</t>
  </si>
  <si>
    <t>s16 1(c)—Coastal Queensland zone</t>
  </si>
  <si>
    <t>1(c)(i)</t>
  </si>
  <si>
    <t>Burdekin</t>
  </si>
  <si>
    <t>1(c)(ii)</t>
  </si>
  <si>
    <t>Burnett North and South</t>
  </si>
  <si>
    <t>1(c)(iii)</t>
  </si>
  <si>
    <t>Mackay Whitsunday</t>
  </si>
  <si>
    <t>1(c)(iv)</t>
  </si>
  <si>
    <t>Wide Bay Bundaberg</t>
  </si>
  <si>
    <t>1(c)(v)</t>
  </si>
  <si>
    <t>Central Queensland Coast</t>
  </si>
  <si>
    <t>1(c)(vi)</t>
  </si>
  <si>
    <t>South East Queensland</t>
  </si>
  <si>
    <t>s16 1(d)—Granite Belt zone</t>
  </si>
  <si>
    <t>1(d)</t>
  </si>
  <si>
    <t>Granite Belt</t>
  </si>
  <si>
    <t>s16 1(e)—Wet Tropics zone</t>
  </si>
  <si>
    <t>1(e)</t>
  </si>
  <si>
    <t>Wet Tropics</t>
  </si>
  <si>
    <t>Schedule 4—Assessment application fees</t>
  </si>
  <si>
    <t>Part 2—Priority agricultural areas</t>
  </si>
  <si>
    <t>2(a)</t>
  </si>
  <si>
    <t>2(b)</t>
  </si>
  <si>
    <t>2(c)</t>
  </si>
  <si>
    <t>Part 3—Priority living areas</t>
  </si>
  <si>
    <t>Part 4—Strategic cropping areas</t>
  </si>
  <si>
    <t>Part 5—Strategic environmental areas</t>
  </si>
  <si>
    <t>Planning Regulation 2017 Development Assessment Fees</t>
  </si>
  <si>
    <t xml:space="preserve">Fee units </t>
  </si>
  <si>
    <t>21-22</t>
  </si>
  <si>
    <t>22-23</t>
  </si>
  <si>
    <t>23-24</t>
  </si>
  <si>
    <t>24-25</t>
  </si>
  <si>
    <t>25-26</t>
  </si>
  <si>
    <t>GIR (3.4%) 26-27</t>
  </si>
  <si>
    <t>26-27</t>
  </si>
  <si>
    <t>26-27 (Rounded)</t>
  </si>
  <si>
    <t>26-27 50%</t>
  </si>
  <si>
    <t>Planning Regulation 2017 Tribunal Fees</t>
  </si>
  <si>
    <t>Regional Planning Interests Regulation 2014 - Mititation Value &amp; Develoment Assessment fees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</si>
</sst>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quot;$&quot;#,##0_);[Red]\(&quot;$&quot;#,##0\)"/>
    <numFmt numFmtId="165" formatCode="&quot;$&quot;#,##0.00_);[Red]\(&quot;$&quot;#,##0.00\)"/>
    <numFmt numFmtId="166" formatCode="_(&quot;$&quot;* #,##0.00_);_(&quot;$&quot;* \(#,##0.00\);_(&quot;$&quot;* &quot;-&quot;??_);_(@_)"/>
    <numFmt numFmtId="167" formatCode="&quot;$&quot;#,##0"/>
    <numFmt numFmtId="168" formatCode="&quot;$&quot;#,##0.00"/>
    <numFmt numFmtId="169" formatCode="0.000"/>
    <numFmt numFmtId="170" formatCode="_(&quot;$&quot;* #,##0_);_(&quot;$&quot;* \(#,##0\);_(&quot;$&quot;* &quot;-&quot;??_);_(@_)"/>
  </numFmts>
  <fonts count="21" x14ac:knownFonts="1">
    <font>
      <sz val="11"/>
      <color theme="1"/>
      <name val="Aptos Narrow"/>
      <family val="2"/>
      <scheme val="minor"/>
    </font>
    <font>
      <sz val="11"/>
      <color theme="1"/>
      <name val="Aptos Narrow"/>
      <family val="2"/>
      <scheme val="minor"/>
    </font>
    <font>
      <b/>
      <sz val="11"/>
      <color theme="3"/>
      <name val="Aptos Narrow"/>
      <family val="2"/>
      <scheme val="minor"/>
    </font>
    <font>
      <sz val="10"/>
      <color theme="1"/>
      <name val="Arial"/>
      <family val="2"/>
    </font>
    <font>
      <b/>
      <sz val="10"/>
      <color theme="1"/>
      <name val="Arial"/>
      <family val="2"/>
    </font>
    <font>
      <b/>
      <sz val="14"/>
      <color theme="1"/>
      <name val="Arial"/>
      <family val="2"/>
    </font>
    <font>
      <b/>
      <sz val="12"/>
      <color theme="1"/>
      <name val="Arial"/>
      <family val="2"/>
    </font>
    <font>
      <b/>
      <sz val="14"/>
      <color theme="0"/>
      <name val="Arial"/>
      <family val="2"/>
    </font>
    <font>
      <sz val="11"/>
      <color theme="1"/>
      <name val="Arial"/>
      <family val="2"/>
    </font>
    <font>
      <b/>
      <sz val="16"/>
      <name val="Arial"/>
      <family val="2"/>
    </font>
    <font>
      <sz val="12"/>
      <color theme="1"/>
      <name val="Aptos Narrow"/>
      <family val="2"/>
      <scheme val="minor"/>
    </font>
    <font>
      <sz val="11"/>
      <color theme="0"/>
      <name val="Aptos Narrow"/>
      <family val="2"/>
      <scheme val="minor"/>
    </font>
    <font>
      <b/>
      <sz val="16"/>
      <color theme="0"/>
      <name val="Arial"/>
      <family val="2"/>
    </font>
    <font>
      <sz val="14"/>
      <color theme="1"/>
      <name val="Aptos Narrow"/>
      <family val="2"/>
      <scheme val="minor"/>
    </font>
    <font>
      <b/>
      <sz val="18"/>
      <color theme="0"/>
      <name val="Arial"/>
      <family val="2"/>
    </font>
    <font>
      <b/>
      <sz val="11"/>
      <color theme="0"/>
      <name val="Arial"/>
      <family val="2"/>
    </font>
    <font>
      <i/>
      <sz val="11"/>
      <color theme="1"/>
      <name val="Arial"/>
      <family val="2"/>
    </font>
    <font>
      <b/>
      <sz val="13"/>
      <color rgb="FF1F4E79"/>
      <name val="Arial"/>
      <family val="2"/>
    </font>
    <font>
      <sz val="10"/>
      <color rgb="FF666666"/>
      <name val="Arial"/>
      <family val="2"/>
    </font>
    <font>
      <sz val="11"/>
      <color rgb="FF000000"/>
      <name val="Arial"/>
    </font>
    <font>
      <i/>
      <sz val="11"/>
      <color rgb="FF000000"/>
      <name val="Arial"/>
    </font>
  </fonts>
  <fills count="14">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rgb="FFA6A6A6"/>
        <bgColor indexed="64"/>
      </patternFill>
    </fill>
    <fill>
      <patternFill patternType="solid">
        <fgColor rgb="FFBEBEBE"/>
        <bgColor indexed="64"/>
      </patternFill>
    </fill>
    <fill>
      <patternFill patternType="solid">
        <fgColor rgb="FFD9D9D9"/>
        <bgColor indexed="64"/>
      </patternFill>
    </fill>
    <fill>
      <patternFill patternType="solid">
        <fgColor rgb="FFF1F1F1"/>
        <bgColor indexed="64"/>
      </patternFill>
    </fill>
    <fill>
      <patternFill patternType="solid">
        <fgColor rgb="FFF2F2F2"/>
        <bgColor indexed="64"/>
      </patternFill>
    </fill>
    <fill>
      <patternFill patternType="solid">
        <fgColor theme="3" tint="0.89999084444715716"/>
        <bgColor indexed="64"/>
      </patternFill>
    </fill>
    <fill>
      <patternFill patternType="solid">
        <fgColor theme="1"/>
        <bgColor indexed="64"/>
      </patternFill>
    </fill>
    <fill>
      <patternFill patternType="solid">
        <fgColor rgb="FFD9EAF7"/>
        <bgColor indexed="64"/>
      </patternFill>
    </fill>
    <fill>
      <patternFill patternType="solid">
        <fgColor rgb="FF005EB8"/>
        <bgColor indexed="64"/>
      </patternFill>
    </fill>
  </fills>
  <borders count="46">
    <border>
      <left/>
      <right/>
      <top/>
      <bottom/>
      <diagonal/>
    </border>
    <border>
      <left/>
      <right/>
      <top/>
      <bottom style="medium">
        <color theme="4" tint="0.39997558519241921"/>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right/>
      <top style="medium">
        <color rgb="FF000000"/>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000000"/>
      </left>
      <right style="medium">
        <color rgb="FF000000"/>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rgb="FF000000"/>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indexed="64"/>
      </left>
      <right/>
      <top style="medium">
        <color rgb="FF000000"/>
      </top>
      <bottom/>
      <diagonal/>
    </border>
    <border>
      <left/>
      <right style="medium">
        <color indexed="64"/>
      </right>
      <top style="medium">
        <color rgb="FF000000"/>
      </top>
      <bottom/>
      <diagonal/>
    </border>
    <border>
      <left style="medium">
        <color rgb="FF000000"/>
      </left>
      <right style="medium">
        <color rgb="FF000000"/>
      </right>
      <top style="medium">
        <color indexed="64"/>
      </top>
      <bottom style="medium">
        <color indexed="64"/>
      </bottom>
      <diagonal/>
    </border>
    <border>
      <left style="medium">
        <color indexed="64"/>
      </left>
      <right style="medium">
        <color rgb="FF000000"/>
      </right>
      <top/>
      <bottom/>
      <diagonal/>
    </border>
    <border>
      <left style="medium">
        <color indexed="64"/>
      </left>
      <right style="medium">
        <color rgb="FF000000"/>
      </right>
      <top style="medium">
        <color indexed="64"/>
      </top>
      <bottom style="medium">
        <color rgb="FF000000"/>
      </bottom>
      <diagonal/>
    </border>
    <border>
      <left/>
      <right style="medium">
        <color rgb="FF000000"/>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rgb="FF000000"/>
      </left>
      <right/>
      <top style="medium">
        <color indexed="64"/>
      </top>
      <bottom style="medium">
        <color rgb="FF000000"/>
      </bottom>
      <diagonal/>
    </border>
    <border>
      <left style="medium">
        <color rgb="FF000000"/>
      </left>
      <right/>
      <top/>
      <bottom style="medium">
        <color rgb="FF000000"/>
      </bottom>
      <diagonal/>
    </border>
    <border>
      <left style="medium">
        <color rgb="FF000000"/>
      </left>
      <right/>
      <top/>
      <bottom/>
      <diagonal/>
    </border>
    <border>
      <left style="thin">
        <color indexed="64"/>
      </left>
      <right style="thin">
        <color indexed="64"/>
      </right>
      <top style="thick">
        <color rgb="FF000000"/>
      </top>
      <bottom style="thick">
        <color rgb="FF000000"/>
      </bottom>
      <diagonal/>
    </border>
    <border>
      <left style="thin">
        <color indexed="64"/>
      </left>
      <right/>
      <top style="thick">
        <color rgb="FF000000"/>
      </top>
      <bottom style="thick">
        <color rgb="FF000000"/>
      </bottom>
      <diagonal/>
    </border>
    <border>
      <left style="thick">
        <color rgb="FF000000"/>
      </left>
      <right style="thin">
        <color indexed="64"/>
      </right>
      <top style="thick">
        <color rgb="FF000000"/>
      </top>
      <bottom style="thick">
        <color rgb="FF000000"/>
      </bottom>
      <diagonal/>
    </border>
    <border>
      <left/>
      <right/>
      <top style="thick">
        <color rgb="FF000000"/>
      </top>
      <bottom style="thick">
        <color rgb="FF000000"/>
      </bottom>
      <diagonal/>
    </border>
    <border>
      <left style="thick">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medium">
        <color indexed="64"/>
      </left>
      <right/>
      <top style="thick">
        <color rgb="FF000000"/>
      </top>
      <bottom style="thick">
        <color rgb="FF000000"/>
      </bottom>
      <diagonal/>
    </border>
  </borders>
  <cellStyleXfs count="6">
    <xf numFmtId="0" fontId="0" fillId="0" borderId="0"/>
    <xf numFmtId="166" fontId="1" fillId="0" borderId="0" applyFont="0" applyFill="0" applyBorder="0" applyAlignment="0" applyProtection="0"/>
    <xf numFmtId="0" fontId="2" fillId="0" borderId="1" applyNumberFormat="0" applyFill="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cellStyleXfs>
  <cellXfs count="269">
    <xf numFmtId="0" fontId="0" fillId="0" borderId="0" xfId="0"/>
    <xf numFmtId="165" fontId="3" fillId="0" borderId="3" xfId="0" applyNumberFormat="1" applyFont="1" applyBorder="1" applyAlignment="1">
      <alignment horizontal="right" vertical="center" wrapText="1"/>
    </xf>
    <xf numFmtId="0" fontId="4" fillId="8" borderId="3" xfId="0" applyFont="1" applyFill="1" applyBorder="1" applyAlignment="1">
      <alignment horizontal="center" vertical="center" wrapText="1"/>
    </xf>
    <xf numFmtId="0" fontId="4" fillId="10" borderId="3" xfId="0" applyFont="1" applyFill="1" applyBorder="1" applyAlignment="1">
      <alignment horizontal="right" vertical="center" wrapText="1" indent="2"/>
    </xf>
    <xf numFmtId="0" fontId="3" fillId="0" borderId="3" xfId="0" applyFont="1" applyBorder="1" applyAlignment="1">
      <alignment horizontal="right" vertical="center" wrapText="1" indent="2"/>
    </xf>
    <xf numFmtId="0" fontId="4" fillId="8" borderId="2" xfId="0" applyFont="1" applyFill="1" applyBorder="1" applyAlignment="1">
      <alignment horizontal="left" vertical="center" wrapText="1"/>
    </xf>
    <xf numFmtId="0" fontId="4" fillId="8" borderId="3" xfId="0" applyFont="1" applyFill="1" applyBorder="1" applyAlignment="1">
      <alignment horizontal="right" vertical="center" wrapText="1"/>
    </xf>
    <xf numFmtId="0" fontId="3" fillId="0" borderId="2" xfId="0" applyFont="1" applyBorder="1" applyAlignment="1">
      <alignment horizontal="left" vertical="center" wrapText="1"/>
    </xf>
    <xf numFmtId="3" fontId="3" fillId="0" borderId="3" xfId="0" applyNumberFormat="1" applyFont="1" applyBorder="1" applyAlignment="1">
      <alignment horizontal="right" vertical="center" wrapText="1"/>
    </xf>
    <xf numFmtId="0" fontId="3" fillId="0" borderId="3" xfId="0" applyFont="1" applyBorder="1" applyAlignment="1">
      <alignment horizontal="right" vertical="center" wrapText="1"/>
    </xf>
    <xf numFmtId="4" fontId="3" fillId="0" borderId="3" xfId="0" applyNumberFormat="1" applyFont="1" applyBorder="1" applyAlignment="1">
      <alignment horizontal="right" vertical="center" wrapText="1"/>
    </xf>
    <xf numFmtId="0" fontId="4" fillId="8" borderId="3" xfId="0" applyFont="1" applyFill="1" applyBorder="1" applyAlignment="1">
      <alignment horizontal="left" vertical="center" wrapText="1" indent="1"/>
    </xf>
    <xf numFmtId="0" fontId="3" fillId="0" borderId="3" xfId="0" applyFont="1" applyBorder="1" applyAlignment="1">
      <alignment horizontal="left" vertical="center" wrapText="1"/>
    </xf>
    <xf numFmtId="167" fontId="3" fillId="10" borderId="3" xfId="0" applyNumberFormat="1" applyFont="1" applyFill="1" applyBorder="1" applyAlignment="1">
      <alignment horizontal="right" vertical="center" wrapText="1" indent="2"/>
    </xf>
    <xf numFmtId="0" fontId="3" fillId="0" borderId="4" xfId="0" applyFont="1" applyBorder="1" applyAlignment="1">
      <alignment horizontal="right" vertical="center" wrapText="1" indent="2"/>
    </xf>
    <xf numFmtId="0" fontId="3" fillId="0" borderId="15" xfId="0" applyFont="1" applyBorder="1" applyAlignment="1">
      <alignment horizontal="left" vertical="center" wrapText="1"/>
    </xf>
    <xf numFmtId="3" fontId="3" fillId="0" borderId="4" xfId="0" applyNumberFormat="1" applyFont="1" applyBorder="1" applyAlignment="1">
      <alignment horizontal="right" vertical="center" wrapText="1"/>
    </xf>
    <xf numFmtId="165" fontId="3" fillId="0" borderId="4" xfId="0" applyNumberFormat="1" applyFont="1" applyBorder="1" applyAlignment="1">
      <alignment horizontal="right" vertical="center" wrapText="1"/>
    </xf>
    <xf numFmtId="0" fontId="3" fillId="0" borderId="4" xfId="0" applyFont="1" applyBorder="1" applyAlignment="1">
      <alignment horizontal="right" vertical="center" wrapText="1"/>
    </xf>
    <xf numFmtId="4" fontId="3" fillId="0" borderId="4" xfId="0" applyNumberFormat="1" applyFont="1" applyBorder="1" applyAlignment="1">
      <alignment horizontal="right" vertical="center" wrapText="1"/>
    </xf>
    <xf numFmtId="0" fontId="4" fillId="8" borderId="19" xfId="0" applyFont="1" applyFill="1" applyBorder="1" applyAlignment="1">
      <alignment horizontal="right" vertical="center" wrapText="1"/>
    </xf>
    <xf numFmtId="0" fontId="3" fillId="0" borderId="4" xfId="0" applyFont="1" applyBorder="1" applyAlignment="1">
      <alignment horizontal="left" vertical="center" wrapText="1"/>
    </xf>
    <xf numFmtId="0" fontId="4" fillId="0" borderId="3" xfId="0" applyFont="1" applyBorder="1" applyAlignment="1">
      <alignment horizontal="right" vertical="center" wrapText="1" indent="2"/>
    </xf>
    <xf numFmtId="167" fontId="3" fillId="0" borderId="3" xfId="0" applyNumberFormat="1" applyFont="1" applyBorder="1" applyAlignment="1">
      <alignment horizontal="right" vertical="center" wrapText="1" indent="2"/>
    </xf>
    <xf numFmtId="164" fontId="3" fillId="0" borderId="4" xfId="0" applyNumberFormat="1" applyFont="1" applyBorder="1" applyAlignment="1">
      <alignment horizontal="right" vertical="center" wrapText="1" indent="2"/>
    </xf>
    <xf numFmtId="164" fontId="3" fillId="0" borderId="3" xfId="0" applyNumberFormat="1" applyFont="1" applyBorder="1" applyAlignment="1">
      <alignment horizontal="right" vertical="center" wrapText="1" indent="2"/>
    </xf>
    <xf numFmtId="49" fontId="4" fillId="10" borderId="3" xfId="0" applyNumberFormat="1" applyFont="1" applyFill="1" applyBorder="1" applyAlignment="1">
      <alignment horizontal="center" vertical="center" wrapText="1"/>
    </xf>
    <xf numFmtId="167" fontId="3" fillId="10" borderId="4" xfId="0" applyNumberFormat="1" applyFont="1" applyFill="1" applyBorder="1" applyAlignment="1">
      <alignment horizontal="right" vertical="center" wrapText="1"/>
    </xf>
    <xf numFmtId="167" fontId="3" fillId="10" borderId="3" xfId="0" applyNumberFormat="1" applyFont="1" applyFill="1" applyBorder="1" applyAlignment="1">
      <alignment horizontal="right" vertical="center" wrapText="1"/>
    </xf>
    <xf numFmtId="49" fontId="4" fillId="10" borderId="3" xfId="0" applyNumberFormat="1" applyFont="1" applyFill="1" applyBorder="1" applyAlignment="1">
      <alignment horizontal="right" vertical="center" wrapText="1" indent="2"/>
    </xf>
    <xf numFmtId="0" fontId="4" fillId="0" borderId="3" xfId="0" applyFont="1" applyBorder="1" applyAlignment="1">
      <alignment horizontal="center" vertical="center" wrapText="1"/>
    </xf>
    <xf numFmtId="167" fontId="3" fillId="10" borderId="4" xfId="0" applyNumberFormat="1" applyFont="1" applyFill="1" applyBorder="1" applyAlignment="1">
      <alignment horizontal="right" vertical="center" wrapText="1" indent="2"/>
    </xf>
    <xf numFmtId="0" fontId="4" fillId="8" borderId="27" xfId="0" applyFont="1" applyFill="1" applyBorder="1" applyAlignment="1">
      <alignment horizontal="center" vertical="center" wrapText="1"/>
    </xf>
    <xf numFmtId="164" fontId="3" fillId="0" borderId="3" xfId="0" applyNumberFormat="1" applyFont="1" applyBorder="1" applyAlignment="1">
      <alignment horizontal="right" vertical="center" wrapText="1"/>
    </xf>
    <xf numFmtId="167" fontId="4" fillId="8" borderId="3" xfId="0" applyNumberFormat="1" applyFont="1" applyFill="1" applyBorder="1" applyAlignment="1">
      <alignment horizontal="center" vertical="center" wrapText="1"/>
    </xf>
    <xf numFmtId="164" fontId="3" fillId="0" borderId="4" xfId="0" applyNumberFormat="1" applyFont="1" applyBorder="1" applyAlignment="1">
      <alignment horizontal="right" vertical="center" wrapText="1"/>
    </xf>
    <xf numFmtId="167" fontId="3" fillId="0" borderId="3" xfId="0" applyNumberFormat="1" applyFont="1" applyBorder="1" applyAlignment="1">
      <alignment vertical="center" wrapText="1"/>
    </xf>
    <xf numFmtId="167" fontId="3" fillId="0" borderId="4" xfId="0" applyNumberFormat="1" applyFont="1" applyBorder="1" applyAlignment="1">
      <alignment vertical="center" wrapText="1"/>
    </xf>
    <xf numFmtId="167" fontId="4" fillId="12" borderId="3" xfId="0" applyNumberFormat="1" applyFont="1" applyFill="1" applyBorder="1" applyAlignment="1">
      <alignment horizontal="center" vertical="center" wrapText="1"/>
    </xf>
    <xf numFmtId="167" fontId="3" fillId="12" borderId="3" xfId="0" applyNumberFormat="1" applyFont="1" applyFill="1" applyBorder="1" applyAlignment="1">
      <alignment vertical="center" wrapText="1"/>
    </xf>
    <xf numFmtId="167" fontId="3" fillId="12" borderId="4" xfId="0" applyNumberFormat="1" applyFont="1" applyFill="1" applyBorder="1" applyAlignment="1">
      <alignment vertical="center" wrapText="1"/>
    </xf>
    <xf numFmtId="169" fontId="4" fillId="0" borderId="3" xfId="0" applyNumberFormat="1" applyFont="1" applyBorder="1" applyAlignment="1">
      <alignment horizontal="right" vertical="center" wrapText="1" indent="2"/>
    </xf>
    <xf numFmtId="169" fontId="3" fillId="0" borderId="3" xfId="0" applyNumberFormat="1" applyFont="1" applyBorder="1" applyAlignment="1">
      <alignment horizontal="right" vertical="center" wrapText="1" indent="2"/>
    </xf>
    <xf numFmtId="169" fontId="3" fillId="0" borderId="4" xfId="0" applyNumberFormat="1" applyFont="1" applyBorder="1" applyAlignment="1">
      <alignment horizontal="right" vertical="center" wrapText="1" indent="2"/>
    </xf>
    <xf numFmtId="0" fontId="0" fillId="0" borderId="0" xfId="0" applyAlignment="1">
      <alignment horizontal="center" vertical="center"/>
    </xf>
    <xf numFmtId="0" fontId="8" fillId="0" borderId="0" xfId="0" applyFont="1"/>
    <xf numFmtId="168" fontId="8" fillId="0" borderId="0" xfId="0" applyNumberFormat="1" applyFont="1" applyAlignment="1">
      <alignment horizontal="right"/>
    </xf>
    <xf numFmtId="167" fontId="8" fillId="0" borderId="0" xfId="0" applyNumberFormat="1" applyFont="1" applyAlignment="1">
      <alignment horizontal="right"/>
    </xf>
    <xf numFmtId="0" fontId="8" fillId="0" borderId="0" xfId="0" applyFont="1" applyAlignment="1">
      <alignment horizontal="right" wrapText="1"/>
    </xf>
    <xf numFmtId="166" fontId="8" fillId="0" borderId="0" xfId="1" applyFont="1" applyAlignment="1">
      <alignment horizontal="right"/>
    </xf>
    <xf numFmtId="168" fontId="8" fillId="0" borderId="0" xfId="1" applyNumberFormat="1" applyFont="1" applyAlignment="1">
      <alignment horizontal="right"/>
    </xf>
    <xf numFmtId="169" fontId="8" fillId="0" borderId="0" xfId="1" applyNumberFormat="1" applyFont="1" applyAlignment="1">
      <alignment horizontal="right"/>
    </xf>
    <xf numFmtId="167" fontId="8" fillId="0" borderId="0" xfId="1" applyNumberFormat="1" applyFont="1" applyAlignment="1">
      <alignment horizontal="right"/>
    </xf>
    <xf numFmtId="166" fontId="8" fillId="0" borderId="0" xfId="1" applyFont="1"/>
    <xf numFmtId="0" fontId="8" fillId="0" borderId="0" xfId="0" applyFont="1" applyAlignment="1">
      <alignment wrapText="1"/>
    </xf>
    <xf numFmtId="168" fontId="8" fillId="0" borderId="0" xfId="0" applyNumberFormat="1" applyFont="1"/>
    <xf numFmtId="167" fontId="8" fillId="0" borderId="0" xfId="0" applyNumberFormat="1" applyFont="1"/>
    <xf numFmtId="0" fontId="9" fillId="6" borderId="16" xfId="0" applyFont="1" applyFill="1" applyBorder="1" applyAlignment="1">
      <alignment horizontal="centerContinuous" vertical="center" wrapText="1"/>
    </xf>
    <xf numFmtId="166" fontId="9" fillId="6" borderId="17" xfId="1" applyFont="1" applyFill="1" applyBorder="1" applyAlignment="1">
      <alignment horizontal="centerContinuous" vertical="center"/>
    </xf>
    <xf numFmtId="168" fontId="9" fillId="6" borderId="17" xfId="1" applyNumberFormat="1" applyFont="1" applyFill="1" applyBorder="1" applyAlignment="1">
      <alignment horizontal="centerContinuous" vertical="center"/>
    </xf>
    <xf numFmtId="169" fontId="9" fillId="6" borderId="17" xfId="1" applyNumberFormat="1" applyFont="1" applyFill="1" applyBorder="1" applyAlignment="1">
      <alignment horizontal="centerContinuous" vertical="center"/>
    </xf>
    <xf numFmtId="168" fontId="9" fillId="6" borderId="17" xfId="0" applyNumberFormat="1" applyFont="1" applyFill="1" applyBorder="1" applyAlignment="1">
      <alignment horizontal="centerContinuous" vertical="center"/>
    </xf>
    <xf numFmtId="167" fontId="9" fillId="6" borderId="17" xfId="0" applyNumberFormat="1" applyFont="1" applyFill="1" applyBorder="1" applyAlignment="1">
      <alignment horizontal="centerContinuous" vertical="center"/>
    </xf>
    <xf numFmtId="168" fontId="9" fillId="6" borderId="18" xfId="0" applyNumberFormat="1" applyFont="1" applyFill="1" applyBorder="1" applyAlignment="1">
      <alignment horizontal="centerContinuous" vertical="center"/>
    </xf>
    <xf numFmtId="167" fontId="9" fillId="6" borderId="17" xfId="1" applyNumberFormat="1" applyFont="1" applyFill="1" applyBorder="1" applyAlignment="1">
      <alignment horizontal="centerContinuous" vertical="center"/>
    </xf>
    <xf numFmtId="0" fontId="9" fillId="6" borderId="18" xfId="0" applyFont="1" applyFill="1" applyBorder="1" applyAlignment="1">
      <alignment horizontal="centerContinuous" vertical="center" wrapText="1"/>
    </xf>
    <xf numFmtId="0" fontId="9" fillId="6" borderId="17" xfId="0" applyFont="1" applyFill="1" applyBorder="1" applyAlignment="1">
      <alignment horizontal="centerContinuous" vertical="center"/>
    </xf>
    <xf numFmtId="3" fontId="8" fillId="0" borderId="31" xfId="3" applyNumberFormat="1" applyFont="1" applyFill="1" applyBorder="1" applyAlignment="1">
      <alignment horizontal="right" wrapText="1"/>
    </xf>
    <xf numFmtId="170" fontId="8" fillId="0" borderId="31" xfId="3" applyNumberFormat="1" applyFont="1" applyFill="1" applyBorder="1" applyAlignment="1">
      <alignment horizontal="right"/>
    </xf>
    <xf numFmtId="170" fontId="8" fillId="0" borderId="31" xfId="5" applyNumberFormat="1" applyFont="1" applyFill="1" applyBorder="1" applyAlignment="1">
      <alignment horizontal="right"/>
    </xf>
    <xf numFmtId="167" fontId="8" fillId="0" borderId="31" xfId="3" applyNumberFormat="1" applyFont="1" applyFill="1" applyBorder="1" applyAlignment="1">
      <alignment horizontal="right"/>
    </xf>
    <xf numFmtId="169" fontId="8" fillId="0" borderId="31" xfId="3" applyNumberFormat="1" applyFont="1" applyFill="1" applyBorder="1" applyAlignment="1">
      <alignment horizontal="right"/>
    </xf>
    <xf numFmtId="168" fontId="8" fillId="0" borderId="31" xfId="0" applyNumberFormat="1" applyFont="1" applyBorder="1" applyAlignment="1">
      <alignment horizontal="right"/>
    </xf>
    <xf numFmtId="167" fontId="8" fillId="0" borderId="31" xfId="0" applyNumberFormat="1" applyFont="1" applyBorder="1" applyAlignment="1">
      <alignment horizontal="right"/>
    </xf>
    <xf numFmtId="3" fontId="8" fillId="0" borderId="31" xfId="4" applyNumberFormat="1" applyFont="1" applyFill="1" applyBorder="1" applyAlignment="1">
      <alignment horizontal="right" wrapText="1"/>
    </xf>
    <xf numFmtId="170" fontId="8" fillId="0" borderId="31" xfId="4" applyNumberFormat="1" applyFont="1" applyFill="1" applyBorder="1" applyAlignment="1">
      <alignment horizontal="right"/>
    </xf>
    <xf numFmtId="167" fontId="8" fillId="0" borderId="31" xfId="4" applyNumberFormat="1" applyFont="1" applyFill="1" applyBorder="1" applyAlignment="1">
      <alignment horizontal="right"/>
    </xf>
    <xf numFmtId="169" fontId="8" fillId="0" borderId="31" xfId="4" applyNumberFormat="1" applyFont="1" applyFill="1" applyBorder="1" applyAlignment="1">
      <alignment horizontal="right"/>
    </xf>
    <xf numFmtId="4" fontId="8" fillId="0" borderId="31" xfId="3" applyNumberFormat="1" applyFont="1" applyFill="1" applyBorder="1" applyAlignment="1">
      <alignment horizontal="right" wrapText="1"/>
    </xf>
    <xf numFmtId="4" fontId="8" fillId="0" borderId="31" xfId="4" applyNumberFormat="1" applyFont="1" applyFill="1" applyBorder="1" applyAlignment="1">
      <alignment horizontal="right" wrapText="1"/>
    </xf>
    <xf numFmtId="166" fontId="8" fillId="0" borderId="31" xfId="3" applyNumberFormat="1" applyFont="1" applyFill="1" applyBorder="1" applyAlignment="1">
      <alignment horizontal="right"/>
    </xf>
    <xf numFmtId="166" fontId="8" fillId="0" borderId="31" xfId="5" applyNumberFormat="1" applyFont="1" applyFill="1" applyBorder="1" applyAlignment="1">
      <alignment horizontal="right"/>
    </xf>
    <xf numFmtId="168" fontId="8" fillId="0" borderId="31" xfId="3" applyNumberFormat="1" applyFont="1" applyFill="1" applyBorder="1" applyAlignment="1">
      <alignment horizontal="right"/>
    </xf>
    <xf numFmtId="166" fontId="8" fillId="0" borderId="31" xfId="4" applyNumberFormat="1" applyFont="1" applyFill="1" applyBorder="1" applyAlignment="1">
      <alignment horizontal="right"/>
    </xf>
    <xf numFmtId="168" fontId="8" fillId="0" borderId="31" xfId="4" applyNumberFormat="1" applyFont="1" applyFill="1" applyBorder="1" applyAlignment="1">
      <alignment horizontal="right"/>
    </xf>
    <xf numFmtId="0" fontId="3" fillId="0" borderId="37" xfId="0" applyFont="1" applyBorder="1" applyAlignment="1">
      <alignment horizontal="centerContinuous" vertical="center" wrapText="1"/>
    </xf>
    <xf numFmtId="0" fontId="4" fillId="8" borderId="36" xfId="0" applyFont="1" applyFill="1" applyBorder="1" applyAlignment="1">
      <alignment horizontal="center" vertical="center" wrapText="1"/>
    </xf>
    <xf numFmtId="0" fontId="3" fillId="0" borderId="3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4" xfId="0" applyFont="1" applyBorder="1" applyAlignment="1">
      <alignment horizontal="center" vertical="center" wrapText="1"/>
    </xf>
    <xf numFmtId="0" fontId="4" fillId="8" borderId="37" xfId="0" applyFont="1" applyFill="1" applyBorder="1" applyAlignment="1">
      <alignment horizontal="center" vertical="center" wrapText="1"/>
    </xf>
    <xf numFmtId="0" fontId="6" fillId="7" borderId="16" xfId="0" applyFont="1" applyFill="1" applyBorder="1" applyAlignment="1">
      <alignment horizontal="centerContinuous" vertical="center" wrapText="1"/>
    </xf>
    <xf numFmtId="0" fontId="6" fillId="7" borderId="17" xfId="0" applyFont="1" applyFill="1" applyBorder="1" applyAlignment="1">
      <alignment horizontal="centerContinuous" vertical="center" wrapText="1"/>
    </xf>
    <xf numFmtId="0" fontId="10" fillId="7" borderId="32" xfId="0" applyFont="1" applyFill="1" applyBorder="1" applyAlignment="1">
      <alignment horizontal="centerContinuous" vertical="center"/>
    </xf>
    <xf numFmtId="0" fontId="10" fillId="0" borderId="0" xfId="0" applyFont="1"/>
    <xf numFmtId="167" fontId="6" fillId="7" borderId="17" xfId="0" applyNumberFormat="1" applyFont="1" applyFill="1" applyBorder="1" applyAlignment="1">
      <alignment horizontal="centerContinuous" vertical="center" wrapText="1"/>
    </xf>
    <xf numFmtId="169" fontId="6" fillId="7" borderId="18" xfId="0" applyNumberFormat="1" applyFont="1" applyFill="1" applyBorder="1" applyAlignment="1">
      <alignment horizontal="centerContinuous" vertical="center" wrapText="1"/>
    </xf>
    <xf numFmtId="167" fontId="6" fillId="7" borderId="6" xfId="0" applyNumberFormat="1" applyFont="1" applyFill="1" applyBorder="1" applyAlignment="1">
      <alignment horizontal="centerContinuous" vertical="center" wrapText="1"/>
    </xf>
    <xf numFmtId="167" fontId="10" fillId="0" borderId="0" xfId="0" applyNumberFormat="1" applyFont="1" applyAlignment="1">
      <alignment horizontal="centerContinuous" vertical="center"/>
    </xf>
    <xf numFmtId="167" fontId="6" fillId="7" borderId="18" xfId="0" applyNumberFormat="1" applyFont="1" applyFill="1" applyBorder="1" applyAlignment="1">
      <alignment horizontal="centerContinuous" vertical="center" wrapText="1"/>
    </xf>
    <xf numFmtId="0" fontId="6" fillId="6" borderId="16" xfId="0" applyFont="1" applyFill="1" applyBorder="1" applyAlignment="1">
      <alignment horizontal="centerContinuous" vertical="center" wrapText="1"/>
    </xf>
    <xf numFmtId="0" fontId="6" fillId="6" borderId="17" xfId="0" applyFont="1" applyFill="1" applyBorder="1" applyAlignment="1">
      <alignment horizontal="centerContinuous" vertical="center" wrapText="1"/>
    </xf>
    <xf numFmtId="0" fontId="6" fillId="6" borderId="18" xfId="0" applyFont="1" applyFill="1" applyBorder="1" applyAlignment="1">
      <alignment horizontal="centerContinuous" vertical="center" wrapText="1"/>
    </xf>
    <xf numFmtId="0" fontId="6" fillId="7" borderId="39" xfId="0" applyFont="1" applyFill="1" applyBorder="1" applyAlignment="1">
      <alignment horizontal="centerContinuous" vertical="center" wrapText="1"/>
    </xf>
    <xf numFmtId="0" fontId="6" fillId="7" borderId="40" xfId="0" applyFont="1" applyFill="1" applyBorder="1" applyAlignment="1">
      <alignment horizontal="centerContinuous" vertical="center" wrapText="1"/>
    </xf>
    <xf numFmtId="0" fontId="6" fillId="7" borderId="41" xfId="0" applyFont="1" applyFill="1" applyBorder="1" applyAlignment="1">
      <alignment horizontal="centerContinuous" vertical="center" wrapText="1"/>
    </xf>
    <xf numFmtId="0" fontId="6" fillId="7" borderId="42" xfId="0" applyFont="1" applyFill="1" applyBorder="1" applyAlignment="1">
      <alignment horizontal="centerContinuous" vertical="center" wrapText="1"/>
    </xf>
    <xf numFmtId="0" fontId="6" fillId="7" borderId="43" xfId="0" applyFont="1" applyFill="1" applyBorder="1" applyAlignment="1">
      <alignment horizontal="centerContinuous" vertical="center" wrapText="1"/>
    </xf>
    <xf numFmtId="0" fontId="6" fillId="7" borderId="44" xfId="0" applyFont="1" applyFill="1" applyBorder="1" applyAlignment="1">
      <alignment horizontal="centerContinuous" vertical="center" wrapText="1"/>
    </xf>
    <xf numFmtId="0" fontId="6" fillId="7" borderId="45" xfId="0" applyFont="1" applyFill="1" applyBorder="1" applyAlignment="1">
      <alignment horizontal="centerContinuous" vertical="center" wrapText="1"/>
    </xf>
    <xf numFmtId="0" fontId="4" fillId="8" borderId="29" xfId="0" applyFont="1" applyFill="1" applyBorder="1" applyAlignment="1">
      <alignment horizontal="right" vertical="center" wrapText="1"/>
    </xf>
    <xf numFmtId="0" fontId="4" fillId="8" borderId="30" xfId="0" applyFont="1" applyFill="1" applyBorder="1" applyAlignment="1">
      <alignment horizontal="right" vertical="center" wrapText="1"/>
    </xf>
    <xf numFmtId="0" fontId="4" fillId="8" borderId="30" xfId="0" applyFont="1" applyFill="1" applyBorder="1" applyAlignment="1">
      <alignment horizontal="center" vertical="center" wrapText="1"/>
    </xf>
    <xf numFmtId="49" fontId="4" fillId="10" borderId="14" xfId="0" applyNumberFormat="1" applyFont="1" applyFill="1" applyBorder="1" applyAlignment="1">
      <alignment horizontal="right" vertical="center" wrapText="1" indent="2"/>
    </xf>
    <xf numFmtId="0" fontId="4" fillId="8" borderId="35" xfId="0" applyFont="1" applyFill="1" applyBorder="1" applyAlignment="1">
      <alignment horizontal="left" vertical="center" wrapText="1"/>
    </xf>
    <xf numFmtId="0" fontId="12" fillId="13" borderId="17" xfId="0" applyFont="1" applyFill="1" applyBorder="1" applyAlignment="1">
      <alignment horizontal="centerContinuous" vertical="center" wrapText="1"/>
    </xf>
    <xf numFmtId="0" fontId="11" fillId="13" borderId="18" xfId="0" applyFont="1" applyFill="1" applyBorder="1" applyAlignment="1">
      <alignment horizontal="centerContinuous" vertical="center" wrapText="1"/>
    </xf>
    <xf numFmtId="0" fontId="12" fillId="13" borderId="16" xfId="0" applyFont="1" applyFill="1" applyBorder="1" applyAlignment="1">
      <alignment horizontal="centerContinuous" vertical="center" wrapText="1"/>
    </xf>
    <xf numFmtId="0" fontId="7" fillId="13" borderId="16" xfId="0" applyFont="1" applyFill="1" applyBorder="1" applyAlignment="1">
      <alignment horizontal="centerContinuous" vertical="center" wrapText="1"/>
    </xf>
    <xf numFmtId="0" fontId="7" fillId="13" borderId="17" xfId="0" applyFont="1" applyFill="1" applyBorder="1" applyAlignment="1">
      <alignment horizontal="centerContinuous" vertical="center" wrapText="1"/>
    </xf>
    <xf numFmtId="0" fontId="11" fillId="13" borderId="32" xfId="0" applyFont="1" applyFill="1" applyBorder="1" applyAlignment="1">
      <alignment horizontal="centerContinuous" vertical="center"/>
    </xf>
    <xf numFmtId="0" fontId="11" fillId="13" borderId="0" xfId="0" applyFont="1" applyFill="1" applyAlignment="1">
      <alignment horizontal="centerContinuous" vertical="center"/>
    </xf>
    <xf numFmtId="0" fontId="5" fillId="7" borderId="41" xfId="0" applyFont="1" applyFill="1" applyBorder="1" applyAlignment="1">
      <alignment horizontal="centerContinuous" vertical="center" wrapText="1"/>
    </xf>
    <xf numFmtId="0" fontId="5" fillId="7" borderId="39" xfId="0" applyFont="1" applyFill="1" applyBorder="1" applyAlignment="1">
      <alignment horizontal="centerContinuous" vertical="center" wrapText="1"/>
    </xf>
    <xf numFmtId="0" fontId="5" fillId="7" borderId="40" xfId="0" applyFont="1" applyFill="1" applyBorder="1" applyAlignment="1">
      <alignment horizontal="centerContinuous" vertical="center" wrapText="1"/>
    </xf>
    <xf numFmtId="0" fontId="5" fillId="7" borderId="44" xfId="0" applyFont="1" applyFill="1" applyBorder="1" applyAlignment="1">
      <alignment horizontal="centerContinuous" vertical="center" wrapText="1"/>
    </xf>
    <xf numFmtId="0" fontId="13" fillId="0" borderId="0" xfId="0" applyFont="1"/>
    <xf numFmtId="0" fontId="7" fillId="13" borderId="0" xfId="0" applyFont="1" applyFill="1" applyAlignment="1">
      <alignment horizontal="centerContinuous" vertical="center" wrapText="1"/>
    </xf>
    <xf numFmtId="0" fontId="15" fillId="13" borderId="7" xfId="2" applyFont="1" applyFill="1" applyBorder="1" applyAlignment="1">
      <alignment horizontal="right" wrapText="1"/>
    </xf>
    <xf numFmtId="166" fontId="15" fillId="13" borderId="8" xfId="2" applyNumberFormat="1" applyFont="1" applyFill="1" applyBorder="1" applyAlignment="1">
      <alignment horizontal="right"/>
    </xf>
    <xf numFmtId="0" fontId="15" fillId="13" borderId="8" xfId="2" applyNumberFormat="1" applyFont="1" applyFill="1" applyBorder="1" applyAlignment="1">
      <alignment horizontal="right"/>
    </xf>
    <xf numFmtId="168" fontId="15" fillId="13" borderId="8" xfId="2" applyNumberFormat="1" applyFont="1" applyFill="1" applyBorder="1" applyAlignment="1">
      <alignment horizontal="right"/>
    </xf>
    <xf numFmtId="167" fontId="15" fillId="13" borderId="8" xfId="2" applyNumberFormat="1" applyFont="1" applyFill="1" applyBorder="1" applyAlignment="1">
      <alignment horizontal="right"/>
    </xf>
    <xf numFmtId="168" fontId="15" fillId="13" borderId="9" xfId="0" applyNumberFormat="1" applyFont="1" applyFill="1" applyBorder="1" applyAlignment="1">
      <alignment horizontal="right"/>
    </xf>
    <xf numFmtId="0" fontId="14" fillId="13" borderId="33" xfId="0" applyFont="1" applyFill="1" applyBorder="1" applyAlignment="1">
      <alignment vertical="top" wrapText="1"/>
    </xf>
    <xf numFmtId="0" fontId="16" fillId="0" borderId="34" xfId="0" applyFont="1" applyBorder="1" applyAlignment="1">
      <alignment vertical="top" wrapText="1"/>
    </xf>
    <xf numFmtId="0" fontId="8" fillId="0" borderId="34" xfId="0" applyFont="1" applyBorder="1" applyAlignment="1">
      <alignment vertical="top" wrapText="1"/>
    </xf>
    <xf numFmtId="0" fontId="17" fillId="0" borderId="34" xfId="0" applyFont="1" applyBorder="1" applyAlignment="1">
      <alignment vertical="top" wrapText="1"/>
    </xf>
    <xf numFmtId="169" fontId="0" fillId="0" borderId="0" xfId="0" applyNumberFormat="1" applyAlignment="1">
      <alignment horizontal="center" vertical="center"/>
    </xf>
    <xf numFmtId="0" fontId="4" fillId="8" borderId="2" xfId="0" applyFont="1" applyFill="1" applyBorder="1" applyAlignment="1">
      <alignment horizontal="center" vertical="center"/>
    </xf>
    <xf numFmtId="3" fontId="4" fillId="8" borderId="3" xfId="0" applyNumberFormat="1" applyFont="1" applyFill="1" applyBorder="1" applyAlignment="1">
      <alignment horizontal="right" vertical="center" indent="2"/>
    </xf>
    <xf numFmtId="167" fontId="4" fillId="8" borderId="3" xfId="0" applyNumberFormat="1" applyFont="1" applyFill="1" applyBorder="1" applyAlignment="1">
      <alignment horizontal="right" vertical="center" indent="2"/>
    </xf>
    <xf numFmtId="167" fontId="4" fillId="0" borderId="3" xfId="0" applyNumberFormat="1" applyFont="1" applyBorder="1" applyAlignment="1">
      <alignment horizontal="right" vertical="center" indent="2"/>
    </xf>
    <xf numFmtId="169" fontId="4" fillId="8" borderId="3" xfId="0" applyNumberFormat="1" applyFont="1" applyFill="1" applyBorder="1" applyAlignment="1">
      <alignment horizontal="center" vertical="center"/>
    </xf>
    <xf numFmtId="167" fontId="4" fillId="10" borderId="3" xfId="0" applyNumberFormat="1" applyFont="1" applyFill="1" applyBorder="1" applyAlignment="1">
      <alignment horizontal="right" vertical="center" indent="2"/>
    </xf>
    <xf numFmtId="0" fontId="3" fillId="0" borderId="2" xfId="0" applyFont="1" applyBorder="1" applyAlignment="1">
      <alignment horizontal="center" vertical="center"/>
    </xf>
    <xf numFmtId="3" fontId="3" fillId="0" borderId="3" xfId="0" applyNumberFormat="1" applyFont="1" applyBorder="1" applyAlignment="1">
      <alignment horizontal="right" vertical="center" indent="2"/>
    </xf>
    <xf numFmtId="167" fontId="3" fillId="0" borderId="3" xfId="0" applyNumberFormat="1" applyFont="1" applyBorder="1" applyAlignment="1">
      <alignment horizontal="right" vertical="center" indent="2"/>
    </xf>
    <xf numFmtId="169" fontId="3" fillId="0" borderId="3" xfId="0" applyNumberFormat="1" applyFont="1" applyBorder="1" applyAlignment="1">
      <alignment horizontal="center" vertical="center" indent="2"/>
    </xf>
    <xf numFmtId="167" fontId="3" fillId="10" borderId="3" xfId="0" applyNumberFormat="1" applyFont="1" applyFill="1" applyBorder="1" applyAlignment="1">
      <alignment horizontal="right" vertical="center" indent="2"/>
    </xf>
    <xf numFmtId="0" fontId="3" fillId="0" borderId="15" xfId="0" applyFont="1" applyBorder="1" applyAlignment="1">
      <alignment horizontal="center" vertical="center"/>
    </xf>
    <xf numFmtId="3" fontId="3" fillId="0" borderId="4" xfId="0" applyNumberFormat="1" applyFont="1" applyBorder="1" applyAlignment="1">
      <alignment horizontal="right" vertical="center" indent="2"/>
    </xf>
    <xf numFmtId="167" fontId="3" fillId="0" borderId="4" xfId="0" applyNumberFormat="1" applyFont="1" applyBorder="1" applyAlignment="1">
      <alignment horizontal="right" vertical="center" indent="2"/>
    </xf>
    <xf numFmtId="169" fontId="3" fillId="0" borderId="4" xfId="0" applyNumberFormat="1" applyFont="1" applyBorder="1" applyAlignment="1">
      <alignment horizontal="center" vertical="center" indent="2"/>
    </xf>
    <xf numFmtId="167" fontId="3" fillId="10" borderId="4" xfId="0" applyNumberFormat="1" applyFont="1" applyFill="1" applyBorder="1" applyAlignment="1">
      <alignment horizontal="right" vertical="center" indent="2"/>
    </xf>
    <xf numFmtId="0" fontId="3" fillId="0" borderId="0" xfId="0" applyFont="1" applyAlignment="1">
      <alignment horizontal="center" vertical="center"/>
    </xf>
    <xf numFmtId="3" fontId="3" fillId="0" borderId="0" xfId="0" applyNumberFormat="1" applyFont="1" applyAlignment="1">
      <alignment horizontal="right" vertical="center" indent="2"/>
    </xf>
    <xf numFmtId="167" fontId="3" fillId="0" borderId="0" xfId="0" applyNumberFormat="1" applyFont="1" applyAlignment="1">
      <alignment horizontal="right" vertical="center" indent="2"/>
    </xf>
    <xf numFmtId="169" fontId="3" fillId="0" borderId="0" xfId="0" applyNumberFormat="1" applyFont="1" applyAlignment="1">
      <alignment horizontal="center" vertical="center" indent="2"/>
    </xf>
    <xf numFmtId="3" fontId="4" fillId="8" borderId="3" xfId="0" applyNumberFormat="1" applyFont="1" applyFill="1" applyBorder="1" applyAlignment="1">
      <alignment horizontal="right" vertical="center"/>
    </xf>
    <xf numFmtId="167" fontId="4" fillId="8" borderId="3" xfId="0" applyNumberFormat="1" applyFont="1" applyFill="1" applyBorder="1" applyAlignment="1">
      <alignment horizontal="right" vertical="center"/>
    </xf>
    <xf numFmtId="3" fontId="3" fillId="0" borderId="4" xfId="0" applyNumberFormat="1" applyFont="1" applyBorder="1" applyAlignment="1">
      <alignment horizontal="right" vertical="center"/>
    </xf>
    <xf numFmtId="167" fontId="3" fillId="0" borderId="4" xfId="0" applyNumberFormat="1" applyFont="1" applyBorder="1" applyAlignment="1">
      <alignment horizontal="right" vertical="center"/>
    </xf>
    <xf numFmtId="3" fontId="3" fillId="0" borderId="3" xfId="0" applyNumberFormat="1" applyFont="1" applyBorder="1" applyAlignment="1">
      <alignment horizontal="right" vertical="center"/>
    </xf>
    <xf numFmtId="167" fontId="3" fillId="0" borderId="3" xfId="0" applyNumberFormat="1" applyFont="1" applyBorder="1" applyAlignment="1">
      <alignment horizontal="right" vertical="center"/>
    </xf>
    <xf numFmtId="167" fontId="4" fillId="9" borderId="3" xfId="0" applyNumberFormat="1" applyFont="1" applyFill="1" applyBorder="1" applyAlignment="1">
      <alignment horizontal="right" vertical="center"/>
    </xf>
    <xf numFmtId="3" fontId="0" fillId="0" borderId="0" xfId="0" applyNumberFormat="1"/>
    <xf numFmtId="167" fontId="0" fillId="0" borderId="0" xfId="0" applyNumberFormat="1"/>
    <xf numFmtId="0" fontId="4" fillId="8" borderId="15" xfId="0" applyFont="1" applyFill="1" applyBorder="1" applyAlignment="1">
      <alignment horizontal="center" vertical="center"/>
    </xf>
    <xf numFmtId="3" fontId="4" fillId="8" borderId="4" xfId="0" applyNumberFormat="1" applyFont="1" applyFill="1" applyBorder="1" applyAlignment="1">
      <alignment horizontal="right" vertical="center"/>
    </xf>
    <xf numFmtId="167" fontId="4" fillId="8" borderId="4" xfId="0" applyNumberFormat="1" applyFont="1" applyFill="1" applyBorder="1" applyAlignment="1">
      <alignment horizontal="right" vertical="center"/>
    </xf>
    <xf numFmtId="167" fontId="4" fillId="0" borderId="4" xfId="0" applyNumberFormat="1" applyFont="1" applyBorder="1" applyAlignment="1">
      <alignment horizontal="right" vertical="center" indent="2"/>
    </xf>
    <xf numFmtId="169" fontId="4" fillId="8" borderId="4" xfId="0" applyNumberFormat="1" applyFont="1" applyFill="1" applyBorder="1" applyAlignment="1">
      <alignment horizontal="center" vertical="center"/>
    </xf>
    <xf numFmtId="167" fontId="4" fillId="10" borderId="4" xfId="0" applyNumberFormat="1" applyFont="1" applyFill="1" applyBorder="1" applyAlignment="1">
      <alignment horizontal="right" vertical="center" indent="2"/>
    </xf>
    <xf numFmtId="0" fontId="3" fillId="0" borderId="20" xfId="0" applyFont="1" applyBorder="1" applyAlignment="1">
      <alignment horizontal="center" vertical="center"/>
    </xf>
    <xf numFmtId="3" fontId="3" fillId="0" borderId="21" xfId="0" applyNumberFormat="1" applyFont="1" applyBorder="1" applyAlignment="1">
      <alignment horizontal="right" vertical="center"/>
    </xf>
    <xf numFmtId="167" fontId="3" fillId="0" borderId="21" xfId="0" applyNumberFormat="1" applyFont="1" applyBorder="1" applyAlignment="1">
      <alignment horizontal="right" vertical="center"/>
    </xf>
    <xf numFmtId="167" fontId="3" fillId="0" borderId="21" xfId="0" applyNumberFormat="1" applyFont="1" applyBorder="1" applyAlignment="1">
      <alignment horizontal="right" vertical="center" indent="2"/>
    </xf>
    <xf numFmtId="169" fontId="3" fillId="0" borderId="21" xfId="0" applyNumberFormat="1" applyFont="1" applyBorder="1" applyAlignment="1">
      <alignment horizontal="center" vertical="center" indent="2"/>
    </xf>
    <xf numFmtId="167" fontId="3" fillId="10" borderId="18" xfId="0" applyNumberFormat="1" applyFont="1" applyFill="1" applyBorder="1" applyAlignment="1">
      <alignment horizontal="right" vertical="center" indent="2"/>
    </xf>
    <xf numFmtId="3" fontId="3" fillId="0" borderId="0" xfId="0" applyNumberFormat="1" applyFont="1" applyAlignment="1">
      <alignment horizontal="right" vertical="center"/>
    </xf>
    <xf numFmtId="167" fontId="3" fillId="0" borderId="0" xfId="0" applyNumberFormat="1" applyFont="1" applyAlignment="1">
      <alignment horizontal="right" vertical="center"/>
    </xf>
    <xf numFmtId="0" fontId="4" fillId="8" borderId="25" xfId="0" applyFont="1" applyFill="1" applyBorder="1" applyAlignment="1">
      <alignment horizontal="center" vertical="center"/>
    </xf>
    <xf numFmtId="167" fontId="4" fillId="8" borderId="15" xfId="0" applyNumberFormat="1" applyFont="1" applyFill="1" applyBorder="1" applyAlignment="1">
      <alignment horizontal="left" vertical="center"/>
    </xf>
    <xf numFmtId="167" fontId="4" fillId="0" borderId="4" xfId="0" applyNumberFormat="1" applyFont="1" applyBorder="1" applyAlignment="1">
      <alignment horizontal="right" vertical="center"/>
    </xf>
    <xf numFmtId="169" fontId="4" fillId="8" borderId="15" xfId="0" applyNumberFormat="1" applyFont="1" applyFill="1" applyBorder="1" applyAlignment="1">
      <alignment horizontal="center" vertical="center"/>
    </xf>
    <xf numFmtId="167" fontId="4" fillId="8" borderId="11" xfId="0" applyNumberFormat="1" applyFont="1" applyFill="1" applyBorder="1" applyAlignment="1">
      <alignment horizontal="right" vertical="center"/>
    </xf>
    <xf numFmtId="167" fontId="3" fillId="0" borderId="24" xfId="0" applyNumberFormat="1" applyFont="1" applyBorder="1" applyAlignment="1">
      <alignment horizontal="right" vertical="center"/>
    </xf>
    <xf numFmtId="169" fontId="3" fillId="0" borderId="24" xfId="0" applyNumberFormat="1" applyFont="1" applyBorder="1" applyAlignment="1">
      <alignment horizontal="center" vertical="center"/>
    </xf>
    <xf numFmtId="167" fontId="4" fillId="8" borderId="15" xfId="0" applyNumberFormat="1" applyFont="1" applyFill="1" applyBorder="1" applyAlignment="1">
      <alignment horizontal="right" vertical="center"/>
    </xf>
    <xf numFmtId="169" fontId="3" fillId="0" borderId="0" xfId="0" applyNumberFormat="1" applyFont="1" applyAlignment="1">
      <alignment horizontal="center" vertical="center"/>
    </xf>
    <xf numFmtId="0" fontId="3" fillId="0" borderId="26" xfId="0" applyFont="1" applyBorder="1" applyAlignment="1">
      <alignment horizontal="center" vertical="center"/>
    </xf>
    <xf numFmtId="3" fontId="3" fillId="0" borderId="27" xfId="0" applyNumberFormat="1" applyFont="1" applyBorder="1" applyAlignment="1">
      <alignment horizontal="right" vertical="center"/>
    </xf>
    <xf numFmtId="167" fontId="3" fillId="0" borderId="27" xfId="0" applyNumberFormat="1" applyFont="1" applyBorder="1" applyAlignment="1">
      <alignment horizontal="right" vertical="center"/>
    </xf>
    <xf numFmtId="167" fontId="3" fillId="0" borderId="27" xfId="0" applyNumberFormat="1" applyFont="1" applyBorder="1" applyAlignment="1">
      <alignment horizontal="right" vertical="center" indent="2"/>
    </xf>
    <xf numFmtId="169" fontId="3" fillId="0" borderId="27" xfId="0" applyNumberFormat="1" applyFont="1" applyBorder="1" applyAlignment="1">
      <alignment horizontal="center" vertical="center" indent="2"/>
    </xf>
    <xf numFmtId="167" fontId="3" fillId="10" borderId="28" xfId="0" applyNumberFormat="1" applyFont="1" applyFill="1" applyBorder="1" applyAlignment="1">
      <alignment horizontal="right" vertical="center" indent="2"/>
    </xf>
    <xf numFmtId="0" fontId="3" fillId="0" borderId="29" xfId="0" applyFont="1" applyBorder="1" applyAlignment="1">
      <alignment horizontal="center" vertical="center"/>
    </xf>
    <xf numFmtId="3" fontId="3" fillId="0" borderId="30" xfId="0" applyNumberFormat="1" applyFont="1" applyBorder="1" applyAlignment="1">
      <alignment horizontal="right" vertical="center"/>
    </xf>
    <xf numFmtId="167" fontId="3" fillId="0" borderId="30" xfId="0" applyNumberFormat="1" applyFont="1" applyBorder="1" applyAlignment="1">
      <alignment horizontal="right" vertical="center"/>
    </xf>
    <xf numFmtId="167" fontId="3" fillId="0" borderId="30" xfId="0" applyNumberFormat="1" applyFont="1" applyBorder="1" applyAlignment="1">
      <alignment horizontal="right" vertical="center" indent="2"/>
    </xf>
    <xf numFmtId="169" fontId="3" fillId="0" borderId="30" xfId="0" applyNumberFormat="1" applyFont="1" applyBorder="1" applyAlignment="1">
      <alignment horizontal="center" vertical="center" indent="2"/>
    </xf>
    <xf numFmtId="167" fontId="3" fillId="10" borderId="14" xfId="0" applyNumberFormat="1" applyFont="1" applyFill="1" applyBorder="1" applyAlignment="1">
      <alignment horizontal="right" vertical="center" indent="2"/>
    </xf>
    <xf numFmtId="167" fontId="3" fillId="0" borderId="14" xfId="0" applyNumberFormat="1" applyFont="1" applyBorder="1" applyAlignment="1">
      <alignment horizontal="right" vertical="center" indent="2"/>
    </xf>
    <xf numFmtId="169" fontId="3" fillId="0" borderId="3" xfId="0" applyNumberFormat="1" applyFont="1" applyBorder="1" applyAlignment="1">
      <alignment horizontal="center" vertical="center"/>
    </xf>
    <xf numFmtId="169" fontId="3" fillId="0" borderId="4" xfId="0" applyNumberFormat="1" applyFont="1" applyBorder="1" applyAlignment="1">
      <alignment horizontal="center" vertical="center"/>
    </xf>
    <xf numFmtId="0" fontId="4" fillId="8" borderId="26" xfId="0" applyFont="1" applyFill="1" applyBorder="1" applyAlignment="1">
      <alignment horizontal="center" vertical="center"/>
    </xf>
    <xf numFmtId="3" fontId="4" fillId="8" borderId="27" xfId="0" applyNumberFormat="1" applyFont="1" applyFill="1" applyBorder="1" applyAlignment="1">
      <alignment horizontal="right" vertical="center"/>
    </xf>
    <xf numFmtId="167" fontId="4" fillId="8" borderId="27" xfId="0" applyNumberFormat="1" applyFont="1" applyFill="1" applyBorder="1" applyAlignment="1">
      <alignment horizontal="right" vertical="center"/>
    </xf>
    <xf numFmtId="167" fontId="4" fillId="0" borderId="27" xfId="0" applyNumberFormat="1" applyFont="1" applyBorder="1" applyAlignment="1">
      <alignment horizontal="right" vertical="center" indent="2"/>
    </xf>
    <xf numFmtId="169" fontId="4" fillId="8" borderId="27" xfId="0" applyNumberFormat="1" applyFont="1" applyFill="1" applyBorder="1" applyAlignment="1">
      <alignment horizontal="center" vertical="center"/>
    </xf>
    <xf numFmtId="167" fontId="4" fillId="10" borderId="28" xfId="0" applyNumberFormat="1" applyFont="1" applyFill="1" applyBorder="1" applyAlignment="1">
      <alignment horizontal="right" vertical="center" indent="2"/>
    </xf>
    <xf numFmtId="167" fontId="3" fillId="10" borderId="0" xfId="0" applyNumberFormat="1" applyFont="1" applyFill="1" applyAlignment="1">
      <alignment horizontal="right" vertical="center" indent="2"/>
    </xf>
    <xf numFmtId="1" fontId="0" fillId="0" borderId="0" xfId="0" applyNumberFormat="1"/>
    <xf numFmtId="0" fontId="18" fillId="13" borderId="35" xfId="0" applyFont="1" applyFill="1" applyBorder="1" applyAlignment="1">
      <alignment vertical="top" wrapText="1"/>
    </xf>
    <xf numFmtId="0" fontId="19" fillId="0" borderId="34" xfId="0" applyFont="1" applyBorder="1" applyAlignment="1">
      <alignment vertical="top" wrapText="1"/>
    </xf>
    <xf numFmtId="167" fontId="3" fillId="10" borderId="3" xfId="0" applyNumberFormat="1" applyFont="1" applyFill="1" applyBorder="1" applyAlignment="1">
      <alignment horizontal="right" vertical="center"/>
    </xf>
    <xf numFmtId="167" fontId="3" fillId="10" borderId="4" xfId="0" applyNumberFormat="1" applyFont="1" applyFill="1" applyBorder="1" applyAlignment="1">
      <alignment horizontal="right" vertical="center"/>
    </xf>
    <xf numFmtId="0" fontId="4" fillId="0" borderId="14" xfId="0" applyFont="1" applyBorder="1" applyAlignment="1">
      <alignment horizontal="center" vertical="center" wrapText="1"/>
    </xf>
    <xf numFmtId="2" fontId="3" fillId="0" borderId="24" xfId="0" applyNumberFormat="1" applyFont="1" applyBorder="1" applyAlignment="1">
      <alignment horizontal="center" vertical="center"/>
    </xf>
    <xf numFmtId="0" fontId="4" fillId="6" borderId="10" xfId="0" applyFont="1" applyFill="1" applyBorder="1" applyAlignment="1">
      <alignment horizontal="center" vertical="center"/>
    </xf>
    <xf numFmtId="0" fontId="4" fillId="6" borderId="0" xfId="0" applyFont="1" applyFill="1" applyAlignment="1">
      <alignment horizontal="center" vertical="center"/>
    </xf>
    <xf numFmtId="0" fontId="4" fillId="0" borderId="0" xfId="0" applyFont="1" applyAlignment="1">
      <alignment horizontal="center" vertical="center"/>
    </xf>
    <xf numFmtId="169" fontId="4" fillId="6" borderId="0" xfId="0" applyNumberFormat="1" applyFont="1" applyFill="1" applyAlignment="1">
      <alignment horizontal="center" vertical="center"/>
    </xf>
    <xf numFmtId="0" fontId="4" fillId="6" borderId="11" xfId="0" applyFont="1" applyFill="1" applyBorder="1" applyAlignment="1">
      <alignment horizontal="center" vertical="center"/>
    </xf>
    <xf numFmtId="0" fontId="4" fillId="7" borderId="12" xfId="0" applyFont="1" applyFill="1" applyBorder="1" applyAlignment="1">
      <alignment horizontal="center" vertical="center"/>
    </xf>
    <xf numFmtId="0" fontId="4" fillId="7" borderId="13" xfId="0" applyFont="1" applyFill="1" applyBorder="1" applyAlignment="1">
      <alignment horizontal="center" vertical="center"/>
    </xf>
    <xf numFmtId="0" fontId="4" fillId="0" borderId="13" xfId="0" applyFont="1" applyBorder="1" applyAlignment="1">
      <alignment horizontal="center" vertical="center"/>
    </xf>
    <xf numFmtId="169" fontId="4" fillId="7" borderId="13" xfId="0" applyNumberFormat="1" applyFont="1" applyFill="1" applyBorder="1" applyAlignment="1">
      <alignment horizontal="center" vertical="center"/>
    </xf>
    <xf numFmtId="0" fontId="4" fillId="7" borderId="14" xfId="0" applyFont="1" applyFill="1" applyBorder="1" applyAlignment="1">
      <alignment horizontal="center" vertical="center"/>
    </xf>
    <xf numFmtId="0" fontId="6" fillId="6" borderId="7" xfId="0" applyFont="1" applyFill="1" applyBorder="1" applyAlignment="1">
      <alignment horizontal="center" vertical="center"/>
    </xf>
    <xf numFmtId="0" fontId="6" fillId="6" borderId="8" xfId="0" applyFont="1" applyFill="1" applyBorder="1" applyAlignment="1">
      <alignment horizontal="center" vertical="center"/>
    </xf>
    <xf numFmtId="0" fontId="6" fillId="0" borderId="8" xfId="0" applyFont="1" applyBorder="1" applyAlignment="1">
      <alignment horizontal="center" vertical="center"/>
    </xf>
    <xf numFmtId="169" fontId="6" fillId="6" borderId="8" xfId="0" applyNumberFormat="1" applyFont="1" applyFill="1" applyBorder="1" applyAlignment="1">
      <alignment horizontal="center" vertical="center"/>
    </xf>
    <xf numFmtId="0" fontId="6" fillId="6" borderId="9"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8" xfId="0" applyFont="1" applyFill="1" applyBorder="1" applyAlignment="1">
      <alignment horizontal="center" vertical="center"/>
    </xf>
    <xf numFmtId="0" fontId="5" fillId="0" borderId="8" xfId="0" applyFont="1" applyBorder="1" applyAlignment="1">
      <alignment horizontal="center" vertical="center"/>
    </xf>
    <xf numFmtId="169" fontId="5" fillId="5" borderId="8" xfId="0" applyNumberFormat="1" applyFont="1" applyFill="1" applyBorder="1" applyAlignment="1">
      <alignment horizontal="center" vertical="center"/>
    </xf>
    <xf numFmtId="0" fontId="5" fillId="5" borderId="9" xfId="0" applyFont="1" applyFill="1" applyBorder="1" applyAlignment="1">
      <alignment horizontal="center" vertical="center"/>
    </xf>
    <xf numFmtId="0" fontId="6" fillId="6" borderId="10" xfId="0" applyFont="1" applyFill="1" applyBorder="1" applyAlignment="1">
      <alignment horizontal="center" vertical="center"/>
    </xf>
    <xf numFmtId="0" fontId="6" fillId="6" borderId="0" xfId="0" applyFont="1" applyFill="1" applyAlignment="1">
      <alignment horizontal="center" vertical="center"/>
    </xf>
    <xf numFmtId="0" fontId="6" fillId="0" borderId="0" xfId="0" applyFont="1" applyAlignment="1">
      <alignment horizontal="center" vertical="center"/>
    </xf>
    <xf numFmtId="169" fontId="6" fillId="6" borderId="0" xfId="0" applyNumberFormat="1" applyFont="1" applyFill="1" applyAlignment="1">
      <alignment horizontal="center" vertical="center"/>
    </xf>
    <xf numFmtId="0" fontId="6" fillId="6" borderId="11" xfId="0" applyFont="1" applyFill="1" applyBorder="1" applyAlignment="1">
      <alignment horizontal="center" vertical="center"/>
    </xf>
    <xf numFmtId="0" fontId="4" fillId="7" borderId="16" xfId="0" applyFont="1" applyFill="1" applyBorder="1" applyAlignment="1">
      <alignment horizontal="center" vertical="center"/>
    </xf>
    <xf numFmtId="0" fontId="4" fillId="7" borderId="17" xfId="0" applyFont="1" applyFill="1" applyBorder="1" applyAlignment="1">
      <alignment horizontal="center" vertical="center"/>
    </xf>
    <xf numFmtId="0" fontId="4" fillId="0" borderId="17" xfId="0" applyFont="1" applyBorder="1" applyAlignment="1">
      <alignment horizontal="center" vertical="center"/>
    </xf>
    <xf numFmtId="169" fontId="4" fillId="7" borderId="17" xfId="0" applyNumberFormat="1" applyFont="1" applyFill="1" applyBorder="1" applyAlignment="1">
      <alignment horizontal="center" vertical="center"/>
    </xf>
    <xf numFmtId="0" fontId="4" fillId="7" borderId="18" xfId="0" applyFont="1" applyFill="1" applyBorder="1" applyAlignment="1">
      <alignment horizontal="center" vertical="center"/>
    </xf>
    <xf numFmtId="0" fontId="7" fillId="11" borderId="16" xfId="0" applyFont="1" applyFill="1" applyBorder="1" applyAlignment="1">
      <alignment horizontal="center" vertical="center"/>
    </xf>
    <xf numFmtId="0" fontId="7" fillId="11" borderId="17" xfId="0" applyFont="1" applyFill="1" applyBorder="1" applyAlignment="1">
      <alignment horizontal="center" vertical="center"/>
    </xf>
    <xf numFmtId="169" fontId="7" fillId="11" borderId="17" xfId="0" applyNumberFormat="1" applyFont="1" applyFill="1" applyBorder="1" applyAlignment="1">
      <alignment horizontal="center" vertical="center"/>
    </xf>
    <xf numFmtId="0" fontId="7" fillId="11" borderId="18" xfId="0" applyFont="1" applyFill="1" applyBorder="1" applyAlignment="1">
      <alignment horizontal="center" vertical="center"/>
    </xf>
    <xf numFmtId="0" fontId="4" fillId="6" borderId="7" xfId="0" applyFont="1" applyFill="1" applyBorder="1" applyAlignment="1">
      <alignment horizontal="center" vertical="center"/>
    </xf>
    <xf numFmtId="0" fontId="4" fillId="6" borderId="8" xfId="0" applyFont="1" applyFill="1" applyBorder="1" applyAlignment="1">
      <alignment horizontal="center" vertical="center"/>
    </xf>
    <xf numFmtId="0" fontId="4" fillId="0" borderId="8" xfId="0" applyFont="1" applyBorder="1" applyAlignment="1">
      <alignment horizontal="center" vertical="center"/>
    </xf>
    <xf numFmtId="169" fontId="4" fillId="6" borderId="8" xfId="0" applyNumberFormat="1" applyFont="1" applyFill="1" applyBorder="1" applyAlignment="1">
      <alignment horizontal="center" vertical="center"/>
    </xf>
    <xf numFmtId="0" fontId="4" fillId="6" borderId="9" xfId="0" applyFont="1" applyFill="1" applyBorder="1" applyAlignment="1">
      <alignment horizontal="center" vertical="center"/>
    </xf>
    <xf numFmtId="0" fontId="6" fillId="6" borderId="22" xfId="0" applyFont="1" applyFill="1" applyBorder="1" applyAlignment="1">
      <alignment horizontal="center" vertical="center"/>
    </xf>
    <xf numFmtId="0" fontId="6" fillId="6" borderId="5" xfId="0" applyFont="1" applyFill="1" applyBorder="1" applyAlignment="1">
      <alignment horizontal="center" vertical="center"/>
    </xf>
    <xf numFmtId="0" fontId="6" fillId="0" borderId="5" xfId="0" applyFont="1" applyBorder="1" applyAlignment="1">
      <alignment horizontal="center" vertical="center"/>
    </xf>
    <xf numFmtId="169" fontId="6" fillId="6" borderId="5" xfId="0" applyNumberFormat="1" applyFont="1" applyFill="1" applyBorder="1" applyAlignment="1">
      <alignment horizontal="center" vertical="center"/>
    </xf>
    <xf numFmtId="0" fontId="6" fillId="6" borderId="23" xfId="0" applyFont="1" applyFill="1" applyBorder="1" applyAlignment="1">
      <alignment horizontal="center" vertical="center"/>
    </xf>
    <xf numFmtId="0" fontId="7" fillId="13" borderId="16" xfId="0" applyFont="1" applyFill="1" applyBorder="1" applyAlignment="1">
      <alignment horizontal="center" vertical="center"/>
    </xf>
    <xf numFmtId="0" fontId="7" fillId="13" borderId="17" xfId="0" applyFont="1" applyFill="1" applyBorder="1" applyAlignment="1">
      <alignment horizontal="center" vertical="center"/>
    </xf>
    <xf numFmtId="169" fontId="7" fillId="13" borderId="17" xfId="0" applyNumberFormat="1" applyFont="1" applyFill="1" applyBorder="1" applyAlignment="1">
      <alignment horizontal="center" vertical="center"/>
    </xf>
    <xf numFmtId="0" fontId="7" fillId="13" borderId="18" xfId="0" applyFont="1" applyFill="1" applyBorder="1" applyAlignment="1">
      <alignment horizontal="center" vertical="center"/>
    </xf>
  </cellXfs>
  <cellStyles count="6">
    <cellStyle name="20% - Accent1" xfId="3" builtinId="30"/>
    <cellStyle name="40% - Accent1" xfId="4" builtinId="31"/>
    <cellStyle name="60% - Accent1" xfId="5" builtinId="32"/>
    <cellStyle name="Currency" xfId="1" builtinId="4"/>
    <cellStyle name="Heading 3" xfId="2" builtinId="18"/>
    <cellStyle name="Normal" xfId="0" builtinId="0"/>
  </cellStyles>
  <dxfs count="0"/>
  <tableStyles count="0" defaultTableStyle="TableStyleMedium2" defaultPivotStyle="PivotStyleLight16"/>
  <colors>
    <mruColors>
      <color rgb="FF005EB8"/>
      <color rgb="FF4D93D9"/>
      <color rgb="FFBEBEBE"/>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4292203</xdr:colOff>
      <xdr:row>8</xdr:row>
      <xdr:rowOff>23813</xdr:rowOff>
    </xdr:from>
    <xdr:to>
      <xdr:col>0</xdr:col>
      <xdr:colOff>6381470</xdr:colOff>
      <xdr:row>8</xdr:row>
      <xdr:rowOff>465161</xdr:rowOff>
    </xdr:to>
    <xdr:pic>
      <xdr:nvPicPr>
        <xdr:cNvPr id="3" name="Picture 2">
          <a:extLst>
            <a:ext uri="{FF2B5EF4-FFF2-40B4-BE49-F238E27FC236}">
              <a16:creationId xmlns:a16="http://schemas.microsoft.com/office/drawing/2014/main" id="{E264AFFF-ED62-1D3E-94D7-FD8538D86332}"/>
            </a:ext>
          </a:extLst>
        </xdr:cNvPr>
        <xdr:cNvPicPr>
          <a:picLocks noChangeAspect="1"/>
        </xdr:cNvPicPr>
      </xdr:nvPicPr>
      <xdr:blipFill>
        <a:blip xmlns:r="http://schemas.openxmlformats.org/officeDocument/2006/relationships" r:embed="rId1"/>
        <a:stretch>
          <a:fillRect/>
        </a:stretch>
      </xdr:blipFill>
      <xdr:spPr>
        <a:xfrm>
          <a:off x="4292203" y="5982891"/>
          <a:ext cx="2276592" cy="44769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4670A-36AD-4ABE-B189-DBABC7C03E0C}">
  <sheetPr>
    <pageSetUpPr fitToPage="1"/>
  </sheetPr>
  <dimension ref="A1:A9"/>
  <sheetViews>
    <sheetView tabSelected="1" topLeftCell="A2" zoomScaleNormal="100" workbookViewId="0">
      <selection activeCell="A3" sqref="A3"/>
    </sheetView>
  </sheetViews>
  <sheetFormatPr defaultColWidth="8.7265625" defaultRowHeight="14" x14ac:dyDescent="0.3"/>
  <cols>
    <col min="1" max="1" width="95.7265625" style="45" customWidth="1"/>
    <col min="2" max="16384" width="8.7265625" style="45"/>
  </cols>
  <sheetData>
    <row r="1" spans="1:1" ht="46" x14ac:dyDescent="0.3">
      <c r="A1" s="135" t="s">
        <v>0</v>
      </c>
    </row>
    <row r="2" spans="1:1" ht="23.15" customHeight="1" x14ac:dyDescent="0.3">
      <c r="A2" s="136" t="s">
        <v>1</v>
      </c>
    </row>
    <row r="3" spans="1:1" ht="260.5" customHeight="1" x14ac:dyDescent="0.3">
      <c r="A3" s="216" t="s">
        <v>2</v>
      </c>
    </row>
    <row r="4" spans="1:1" ht="16.5" x14ac:dyDescent="0.3">
      <c r="A4" s="138" t="s">
        <v>3</v>
      </c>
    </row>
    <row r="5" spans="1:1" ht="70" x14ac:dyDescent="0.3">
      <c r="A5" s="137" t="s">
        <v>4</v>
      </c>
    </row>
    <row r="6" spans="1:1" ht="18.649999999999999" customHeight="1" x14ac:dyDescent="0.3">
      <c r="A6" s="137" t="s">
        <v>5</v>
      </c>
    </row>
    <row r="7" spans="1:1" ht="16.5" x14ac:dyDescent="0.3">
      <c r="A7" s="138" t="s">
        <v>6</v>
      </c>
    </row>
    <row r="8" spans="1:1" x14ac:dyDescent="0.3">
      <c r="A8" s="137" t="s">
        <v>7</v>
      </c>
    </row>
    <row r="9" spans="1:1" ht="42.65" customHeight="1" thickBot="1" x14ac:dyDescent="0.35">
      <c r="A9" s="215"/>
    </row>
  </sheetData>
  <pageMargins left="0.70866141732283472" right="0.70866141732283472" top="0.74803149606299213" bottom="0.74803149606299213" header="0.31496062992125984" footer="0.31496062992125984"/>
  <pageSetup paperSize="9" scale="9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74448-19B1-4E74-A3E0-88A3DF264C2A}">
  <sheetPr>
    <pageSetUpPr fitToPage="1"/>
  </sheetPr>
  <dimension ref="A1:I394"/>
  <sheetViews>
    <sheetView topLeftCell="A342" zoomScale="90" zoomScaleNormal="90" workbookViewId="0">
      <selection activeCell="H51" sqref="H51"/>
    </sheetView>
  </sheetViews>
  <sheetFormatPr defaultColWidth="9.1796875" defaultRowHeight="14.5" x14ac:dyDescent="0.35"/>
  <cols>
    <col min="1" max="1" width="17.26953125" style="44" customWidth="1"/>
    <col min="2" max="2" width="16.54296875" style="167" bestFit="1" customWidth="1"/>
    <col min="3" max="7" width="24.26953125" style="168" bestFit="1" customWidth="1"/>
    <col min="8" max="8" width="17.26953125" style="214" customWidth="1"/>
    <col min="9" max="9" width="24.26953125" style="168" bestFit="1" customWidth="1"/>
    <col min="10" max="10" width="30.81640625" bestFit="1" customWidth="1"/>
  </cols>
  <sheetData>
    <row r="1" spans="1:9" ht="18.5" thickBot="1" x14ac:dyDescent="0.4">
      <c r="A1" s="265" t="s">
        <v>8</v>
      </c>
      <c r="B1" s="266"/>
      <c r="C1" s="266"/>
      <c r="D1" s="266"/>
      <c r="E1" s="266"/>
      <c r="F1" s="266"/>
      <c r="G1" s="266"/>
      <c r="H1" s="267"/>
      <c r="I1" s="268"/>
    </row>
    <row r="2" spans="1:9" ht="18" x14ac:dyDescent="0.35">
      <c r="A2" s="236" t="s">
        <v>9</v>
      </c>
      <c r="B2" s="237"/>
      <c r="C2" s="237"/>
      <c r="D2" s="237"/>
      <c r="E2" s="237"/>
      <c r="F2" s="237"/>
      <c r="G2" s="238"/>
      <c r="H2" s="239"/>
      <c r="I2" s="240"/>
    </row>
    <row r="3" spans="1:9" ht="15.5" x14ac:dyDescent="0.35">
      <c r="A3" s="241" t="s">
        <v>10</v>
      </c>
      <c r="B3" s="242"/>
      <c r="C3" s="242"/>
      <c r="D3" s="242"/>
      <c r="E3" s="242"/>
      <c r="F3" s="242"/>
      <c r="G3" s="243"/>
      <c r="H3" s="244"/>
      <c r="I3" s="245"/>
    </row>
    <row r="4" spans="1:9" ht="15" thickBot="1" x14ac:dyDescent="0.4">
      <c r="A4" s="226" t="s">
        <v>11</v>
      </c>
      <c r="B4" s="227"/>
      <c r="C4" s="227"/>
      <c r="D4" s="227"/>
      <c r="E4" s="227"/>
      <c r="F4" s="227"/>
      <c r="G4" s="228"/>
      <c r="H4" s="229"/>
      <c r="I4" s="230"/>
    </row>
    <row r="5" spans="1:9" ht="15" thickBot="1" x14ac:dyDescent="0.4">
      <c r="A5" s="140" t="s">
        <v>12</v>
      </c>
      <c r="B5" s="141" t="s">
        <v>13</v>
      </c>
      <c r="C5" s="142" t="s">
        <v>14</v>
      </c>
      <c r="D5" s="142" t="s">
        <v>15</v>
      </c>
      <c r="E5" s="142" t="s">
        <v>16</v>
      </c>
      <c r="F5" s="142" t="s">
        <v>17</v>
      </c>
      <c r="G5" s="143" t="s">
        <v>18</v>
      </c>
      <c r="H5" s="144" t="s">
        <v>19</v>
      </c>
      <c r="I5" s="145" t="s">
        <v>20</v>
      </c>
    </row>
    <row r="6" spans="1:9" ht="15" thickBot="1" x14ac:dyDescent="0.4">
      <c r="A6" s="146" t="s">
        <v>21</v>
      </c>
      <c r="B6" s="147">
        <v>13715</v>
      </c>
      <c r="C6" s="148">
        <v>13715</v>
      </c>
      <c r="D6" s="148">
        <v>14058</v>
      </c>
      <c r="E6" s="148">
        <v>14538</v>
      </c>
      <c r="F6" s="148">
        <v>14538</v>
      </c>
      <c r="G6" s="148">
        <v>15032.291999999999</v>
      </c>
      <c r="H6" s="149">
        <v>1.034</v>
      </c>
      <c r="I6" s="150">
        <v>15543</v>
      </c>
    </row>
    <row r="7" spans="1:9" ht="15" thickBot="1" x14ac:dyDescent="0.4">
      <c r="A7" s="151">
        <v>2</v>
      </c>
      <c r="B7" s="152">
        <v>13715</v>
      </c>
      <c r="C7" s="153">
        <v>13715</v>
      </c>
      <c r="D7" s="153">
        <v>14058</v>
      </c>
      <c r="E7" s="153">
        <v>14538</v>
      </c>
      <c r="F7" s="153">
        <v>14538</v>
      </c>
      <c r="G7" s="153">
        <v>15032.291999999999</v>
      </c>
      <c r="H7" s="154">
        <v>1.034</v>
      </c>
      <c r="I7" s="155">
        <v>15543</v>
      </c>
    </row>
    <row r="8" spans="1:9" ht="15" thickBot="1" x14ac:dyDescent="0.4">
      <c r="A8" s="246" t="s">
        <v>22</v>
      </c>
      <c r="B8" s="247"/>
      <c r="C8" s="247"/>
      <c r="D8" s="247"/>
      <c r="E8" s="247"/>
      <c r="F8" s="247"/>
      <c r="G8" s="248"/>
      <c r="H8" s="249"/>
      <c r="I8" s="250"/>
    </row>
    <row r="9" spans="1:9" ht="15" thickBot="1" x14ac:dyDescent="0.4">
      <c r="A9" s="140" t="s">
        <v>12</v>
      </c>
      <c r="B9" s="141" t="s">
        <v>13</v>
      </c>
      <c r="C9" s="142" t="s">
        <v>14</v>
      </c>
      <c r="D9" s="142" t="s">
        <v>15</v>
      </c>
      <c r="E9" s="142" t="s">
        <v>16</v>
      </c>
      <c r="F9" s="142" t="s">
        <v>17</v>
      </c>
      <c r="G9" s="143" t="s">
        <v>18</v>
      </c>
      <c r="H9" s="144" t="s">
        <v>19</v>
      </c>
      <c r="I9" s="145" t="s">
        <v>20</v>
      </c>
    </row>
    <row r="10" spans="1:9" ht="15" thickBot="1" x14ac:dyDescent="0.4">
      <c r="A10" s="146" t="s">
        <v>21</v>
      </c>
      <c r="B10" s="147">
        <v>13715</v>
      </c>
      <c r="C10" s="148">
        <v>13715</v>
      </c>
      <c r="D10" s="148">
        <v>14058</v>
      </c>
      <c r="E10" s="148">
        <v>14538</v>
      </c>
      <c r="F10" s="148">
        <v>14538</v>
      </c>
      <c r="G10" s="148">
        <v>15032.291999999999</v>
      </c>
      <c r="H10" s="149">
        <v>1.034</v>
      </c>
      <c r="I10" s="150">
        <v>15543</v>
      </c>
    </row>
    <row r="11" spans="1:9" ht="15" thickBot="1" x14ac:dyDescent="0.4">
      <c r="A11" s="151">
        <v>2</v>
      </c>
      <c r="B11" s="152">
        <v>13715</v>
      </c>
      <c r="C11" s="153">
        <v>13715</v>
      </c>
      <c r="D11" s="153">
        <v>14058</v>
      </c>
      <c r="E11" s="153">
        <v>14538</v>
      </c>
      <c r="F11" s="153">
        <v>14538</v>
      </c>
      <c r="G11" s="153">
        <v>15032.291999999999</v>
      </c>
      <c r="H11" s="154">
        <v>1.034</v>
      </c>
      <c r="I11" s="155">
        <v>15543</v>
      </c>
    </row>
    <row r="12" spans="1:9" ht="15" thickBot="1" x14ac:dyDescent="0.4">
      <c r="A12" s="246" t="s">
        <v>23</v>
      </c>
      <c r="B12" s="247"/>
      <c r="C12" s="247"/>
      <c r="D12" s="247"/>
      <c r="E12" s="247"/>
      <c r="F12" s="247"/>
      <c r="G12" s="248"/>
      <c r="H12" s="249"/>
      <c r="I12" s="250"/>
    </row>
    <row r="13" spans="1:9" ht="15" thickBot="1" x14ac:dyDescent="0.4">
      <c r="A13" s="140" t="s">
        <v>12</v>
      </c>
      <c r="B13" s="141" t="s">
        <v>13</v>
      </c>
      <c r="C13" s="142" t="s">
        <v>14</v>
      </c>
      <c r="D13" s="142" t="s">
        <v>15</v>
      </c>
      <c r="E13" s="142" t="s">
        <v>16</v>
      </c>
      <c r="F13" s="142" t="s">
        <v>17</v>
      </c>
      <c r="G13" s="143" t="s">
        <v>18</v>
      </c>
      <c r="H13" s="144" t="s">
        <v>19</v>
      </c>
      <c r="I13" s="145" t="s">
        <v>20</v>
      </c>
    </row>
    <row r="14" spans="1:9" ht="15" thickBot="1" x14ac:dyDescent="0.4">
      <c r="A14" s="151">
        <v>2</v>
      </c>
      <c r="B14" s="152">
        <v>1714</v>
      </c>
      <c r="C14" s="153">
        <v>1714</v>
      </c>
      <c r="D14" s="153">
        <v>1757</v>
      </c>
      <c r="E14" s="153">
        <v>1817</v>
      </c>
      <c r="F14" s="153">
        <v>1817</v>
      </c>
      <c r="G14" s="153">
        <v>1878.778</v>
      </c>
      <c r="H14" s="154">
        <v>1.034</v>
      </c>
      <c r="I14" s="155">
        <v>1943</v>
      </c>
    </row>
    <row r="15" spans="1:9" ht="15" thickBot="1" x14ac:dyDescent="0.4">
      <c r="A15" s="246" t="s">
        <v>24</v>
      </c>
      <c r="B15" s="247"/>
      <c r="C15" s="247"/>
      <c r="D15" s="247"/>
      <c r="E15" s="247"/>
      <c r="F15" s="247"/>
      <c r="G15" s="248"/>
      <c r="H15" s="249"/>
      <c r="I15" s="250"/>
    </row>
    <row r="16" spans="1:9" ht="15" thickBot="1" x14ac:dyDescent="0.4">
      <c r="A16" s="140" t="s">
        <v>12</v>
      </c>
      <c r="B16" s="141" t="s">
        <v>13</v>
      </c>
      <c r="C16" s="142" t="s">
        <v>14</v>
      </c>
      <c r="D16" s="142" t="s">
        <v>15</v>
      </c>
      <c r="E16" s="142" t="s">
        <v>16</v>
      </c>
      <c r="F16" s="142" t="s">
        <v>17</v>
      </c>
      <c r="G16" s="143" t="s">
        <v>18</v>
      </c>
      <c r="H16" s="144" t="s">
        <v>19</v>
      </c>
      <c r="I16" s="145" t="s">
        <v>20</v>
      </c>
    </row>
    <row r="17" spans="1:9" ht="15" thickBot="1" x14ac:dyDescent="0.4">
      <c r="A17" s="146" t="s">
        <v>21</v>
      </c>
      <c r="B17" s="147">
        <v>856</v>
      </c>
      <c r="C17" s="148">
        <v>856</v>
      </c>
      <c r="D17" s="148">
        <v>877</v>
      </c>
      <c r="E17" s="148">
        <v>907</v>
      </c>
      <c r="F17" s="148">
        <v>907</v>
      </c>
      <c r="G17" s="148">
        <v>937.83799999999997</v>
      </c>
      <c r="H17" s="149">
        <v>1.034</v>
      </c>
      <c r="I17" s="150">
        <v>970</v>
      </c>
    </row>
    <row r="18" spans="1:9" ht="15" thickBot="1" x14ac:dyDescent="0.4">
      <c r="A18" s="146">
        <v>2</v>
      </c>
      <c r="B18" s="147">
        <v>856</v>
      </c>
      <c r="C18" s="148">
        <v>856</v>
      </c>
      <c r="D18" s="148">
        <v>877</v>
      </c>
      <c r="E18" s="148">
        <v>907</v>
      </c>
      <c r="F18" s="148">
        <v>907</v>
      </c>
      <c r="G18" s="148">
        <v>937.83799999999997</v>
      </c>
      <c r="H18" s="149">
        <v>1.034</v>
      </c>
      <c r="I18" s="150">
        <v>970</v>
      </c>
    </row>
    <row r="19" spans="1:9" ht="15" thickBot="1" x14ac:dyDescent="0.4">
      <c r="A19" s="156"/>
      <c r="B19" s="157"/>
      <c r="C19" s="158"/>
      <c r="D19" s="158"/>
      <c r="E19" s="158"/>
      <c r="F19" s="158"/>
      <c r="G19" s="158"/>
      <c r="H19" s="159"/>
      <c r="I19" s="158"/>
    </row>
    <row r="20" spans="1:9" ht="18.5" thickBot="1" x14ac:dyDescent="0.4">
      <c r="A20" s="251" t="s">
        <v>25</v>
      </c>
      <c r="B20" s="252"/>
      <c r="C20" s="252"/>
      <c r="D20" s="252"/>
      <c r="E20" s="252"/>
      <c r="F20" s="252"/>
      <c r="G20" s="252"/>
      <c r="H20" s="253"/>
      <c r="I20" s="254"/>
    </row>
    <row r="21" spans="1:9" ht="18" x14ac:dyDescent="0.35">
      <c r="A21" s="236" t="s">
        <v>26</v>
      </c>
      <c r="B21" s="237"/>
      <c r="C21" s="237"/>
      <c r="D21" s="237"/>
      <c r="E21" s="237"/>
      <c r="F21" s="237"/>
      <c r="G21" s="238"/>
      <c r="H21" s="239"/>
      <c r="I21" s="240"/>
    </row>
    <row r="22" spans="1:9" ht="15.5" x14ac:dyDescent="0.35">
      <c r="A22" s="241" t="s">
        <v>27</v>
      </c>
      <c r="B22" s="242"/>
      <c r="C22" s="242"/>
      <c r="D22" s="242"/>
      <c r="E22" s="242"/>
      <c r="F22" s="242"/>
      <c r="G22" s="243"/>
      <c r="H22" s="244"/>
      <c r="I22" s="245"/>
    </row>
    <row r="23" spans="1:9" ht="15" thickBot="1" x14ac:dyDescent="0.4">
      <c r="A23" s="226" t="s">
        <v>28</v>
      </c>
      <c r="B23" s="227"/>
      <c r="C23" s="227"/>
      <c r="D23" s="227"/>
      <c r="E23" s="227"/>
      <c r="F23" s="227"/>
      <c r="G23" s="228"/>
      <c r="H23" s="229"/>
      <c r="I23" s="230"/>
    </row>
    <row r="24" spans="1:9" ht="15" thickBot="1" x14ac:dyDescent="0.4">
      <c r="A24" s="140" t="s">
        <v>12</v>
      </c>
      <c r="B24" s="160" t="s">
        <v>13</v>
      </c>
      <c r="C24" s="161" t="s">
        <v>14</v>
      </c>
      <c r="D24" s="161" t="s">
        <v>15</v>
      </c>
      <c r="E24" s="161" t="s">
        <v>16</v>
      </c>
      <c r="F24" s="161" t="s">
        <v>17</v>
      </c>
      <c r="G24" s="143" t="s">
        <v>18</v>
      </c>
      <c r="H24" s="144" t="s">
        <v>19</v>
      </c>
      <c r="I24" s="145" t="s">
        <v>20</v>
      </c>
    </row>
    <row r="25" spans="1:9" ht="15" thickBot="1" x14ac:dyDescent="0.4">
      <c r="A25" s="151" t="s">
        <v>29</v>
      </c>
      <c r="B25" s="162">
        <v>3430</v>
      </c>
      <c r="C25" s="163">
        <v>3430</v>
      </c>
      <c r="D25" s="163">
        <v>3516</v>
      </c>
      <c r="E25" s="163">
        <v>3636</v>
      </c>
      <c r="F25" s="163">
        <v>3636</v>
      </c>
      <c r="G25" s="153">
        <v>3759.6239999999998</v>
      </c>
      <c r="H25" s="154">
        <v>1.034</v>
      </c>
      <c r="I25" s="155">
        <v>3887</v>
      </c>
    </row>
    <row r="26" spans="1:9" ht="15" thickBot="1" x14ac:dyDescent="0.4">
      <c r="A26" s="246" t="s">
        <v>30</v>
      </c>
      <c r="B26" s="247"/>
      <c r="C26" s="247"/>
      <c r="D26" s="247"/>
      <c r="E26" s="247"/>
      <c r="F26" s="247"/>
      <c r="G26" s="248"/>
      <c r="H26" s="249"/>
      <c r="I26" s="250"/>
    </row>
    <row r="27" spans="1:9" ht="15" thickBot="1" x14ac:dyDescent="0.4">
      <c r="A27" s="140" t="s">
        <v>12</v>
      </c>
      <c r="B27" s="160" t="s">
        <v>13</v>
      </c>
      <c r="C27" s="161" t="s">
        <v>14</v>
      </c>
      <c r="D27" s="161" t="s">
        <v>15</v>
      </c>
      <c r="E27" s="161" t="s">
        <v>16</v>
      </c>
      <c r="F27" s="161" t="s">
        <v>17</v>
      </c>
      <c r="G27" s="143" t="s">
        <v>18</v>
      </c>
      <c r="H27" s="144" t="s">
        <v>19</v>
      </c>
      <c r="I27" s="145" t="s">
        <v>20</v>
      </c>
    </row>
    <row r="28" spans="1:9" ht="15" thickBot="1" x14ac:dyDescent="0.4">
      <c r="A28" s="146" t="s">
        <v>29</v>
      </c>
      <c r="B28" s="164">
        <v>1714</v>
      </c>
      <c r="C28" s="165">
        <v>1714</v>
      </c>
      <c r="D28" s="165">
        <v>1757</v>
      </c>
      <c r="E28" s="165">
        <v>1817</v>
      </c>
      <c r="F28" s="165">
        <v>1817</v>
      </c>
      <c r="G28" s="148">
        <v>1878.778</v>
      </c>
      <c r="H28" s="149">
        <v>1.034</v>
      </c>
      <c r="I28" s="150">
        <v>1943</v>
      </c>
    </row>
    <row r="29" spans="1:9" ht="15" thickBot="1" x14ac:dyDescent="0.4">
      <c r="A29" s="146" t="s">
        <v>31</v>
      </c>
      <c r="B29" s="164">
        <v>6859</v>
      </c>
      <c r="C29" s="165">
        <v>6859</v>
      </c>
      <c r="D29" s="165">
        <v>7030</v>
      </c>
      <c r="E29" s="165">
        <v>7271</v>
      </c>
      <c r="F29" s="165">
        <v>7271</v>
      </c>
      <c r="G29" s="148">
        <v>7518.2139999999999</v>
      </c>
      <c r="H29" s="149">
        <v>1.034</v>
      </c>
      <c r="I29" s="150">
        <v>7774</v>
      </c>
    </row>
    <row r="30" spans="1:9" ht="15" thickBot="1" x14ac:dyDescent="0.4">
      <c r="A30" s="146" t="s">
        <v>32</v>
      </c>
      <c r="B30" s="164">
        <v>13715</v>
      </c>
      <c r="C30" s="165">
        <v>13715</v>
      </c>
      <c r="D30" s="165">
        <v>14058</v>
      </c>
      <c r="E30" s="165">
        <v>14538</v>
      </c>
      <c r="F30" s="165">
        <v>14538</v>
      </c>
      <c r="G30" s="148">
        <v>15032.291999999999</v>
      </c>
      <c r="H30" s="149">
        <v>1.034</v>
      </c>
      <c r="I30" s="150">
        <v>15543</v>
      </c>
    </row>
    <row r="31" spans="1:9" ht="15" thickBot="1" x14ac:dyDescent="0.4">
      <c r="A31" s="146" t="s">
        <v>33</v>
      </c>
      <c r="B31" s="164">
        <v>6859</v>
      </c>
      <c r="C31" s="165">
        <v>6859</v>
      </c>
      <c r="D31" s="165">
        <v>7030</v>
      </c>
      <c r="E31" s="165">
        <v>7271</v>
      </c>
      <c r="F31" s="165">
        <v>7271</v>
      </c>
      <c r="G31" s="148">
        <v>7518.2139999999999</v>
      </c>
      <c r="H31" s="149">
        <v>1.034</v>
      </c>
      <c r="I31" s="150">
        <v>7774</v>
      </c>
    </row>
    <row r="32" spans="1:9" ht="15" thickBot="1" x14ac:dyDescent="0.4">
      <c r="A32" s="151" t="s">
        <v>34</v>
      </c>
      <c r="B32" s="162">
        <v>13715</v>
      </c>
      <c r="C32" s="163">
        <v>13715</v>
      </c>
      <c r="D32" s="163">
        <v>14058</v>
      </c>
      <c r="E32" s="163">
        <v>14538</v>
      </c>
      <c r="F32" s="163">
        <v>14538</v>
      </c>
      <c r="G32" s="153">
        <v>15032.291999999999</v>
      </c>
      <c r="H32" s="154">
        <v>1.034</v>
      </c>
      <c r="I32" s="155">
        <v>15543</v>
      </c>
    </row>
    <row r="33" spans="1:9" ht="15" thickBot="1" x14ac:dyDescent="0.4">
      <c r="A33" s="246" t="s">
        <v>35</v>
      </c>
      <c r="B33" s="247"/>
      <c r="C33" s="247"/>
      <c r="D33" s="247"/>
      <c r="E33" s="247"/>
      <c r="F33" s="247"/>
      <c r="G33" s="248"/>
      <c r="H33" s="249"/>
      <c r="I33" s="250"/>
    </row>
    <row r="34" spans="1:9" ht="15" thickBot="1" x14ac:dyDescent="0.4">
      <c r="A34" s="140" t="s">
        <v>12</v>
      </c>
      <c r="B34" s="160" t="s">
        <v>13</v>
      </c>
      <c r="C34" s="161" t="s">
        <v>14</v>
      </c>
      <c r="D34" s="161" t="s">
        <v>15</v>
      </c>
      <c r="E34" s="161" t="s">
        <v>16</v>
      </c>
      <c r="F34" s="166" t="s">
        <v>17</v>
      </c>
      <c r="G34" s="143" t="s">
        <v>18</v>
      </c>
      <c r="H34" s="144" t="s">
        <v>19</v>
      </c>
      <c r="I34" s="145" t="s">
        <v>20</v>
      </c>
    </row>
    <row r="35" spans="1:9" ht="15" thickBot="1" x14ac:dyDescent="0.4">
      <c r="A35" s="151" t="s">
        <v>29</v>
      </c>
      <c r="B35" s="162">
        <v>1714</v>
      </c>
      <c r="C35" s="163">
        <v>1714</v>
      </c>
      <c r="D35" s="163">
        <v>1757</v>
      </c>
      <c r="E35" s="163">
        <v>1817</v>
      </c>
      <c r="F35" s="163">
        <v>1817</v>
      </c>
      <c r="G35" s="153">
        <v>1878.778</v>
      </c>
      <c r="H35" s="154">
        <v>1.034</v>
      </c>
      <c r="I35" s="155">
        <v>1943</v>
      </c>
    </row>
    <row r="36" spans="1:9" ht="15" thickBot="1" x14ac:dyDescent="0.4">
      <c r="A36" s="246" t="s">
        <v>36</v>
      </c>
      <c r="B36" s="247"/>
      <c r="C36" s="247"/>
      <c r="D36" s="247"/>
      <c r="E36" s="247"/>
      <c r="F36" s="247"/>
      <c r="G36" s="248"/>
      <c r="H36" s="249"/>
      <c r="I36" s="250"/>
    </row>
    <row r="37" spans="1:9" ht="15" thickBot="1" x14ac:dyDescent="0.4">
      <c r="A37" s="140" t="s">
        <v>12</v>
      </c>
      <c r="B37" s="160" t="s">
        <v>13</v>
      </c>
      <c r="C37" s="161" t="s">
        <v>14</v>
      </c>
      <c r="D37" s="161" t="s">
        <v>15</v>
      </c>
      <c r="E37" s="161" t="s">
        <v>16</v>
      </c>
      <c r="F37" s="166" t="s">
        <v>17</v>
      </c>
      <c r="G37" s="143" t="s">
        <v>18</v>
      </c>
      <c r="H37" s="144" t="s">
        <v>19</v>
      </c>
      <c r="I37" s="145" t="s">
        <v>20</v>
      </c>
    </row>
    <row r="38" spans="1:9" ht="15" thickBot="1" x14ac:dyDescent="0.4">
      <c r="A38" s="146" t="s">
        <v>29</v>
      </c>
      <c r="B38" s="164">
        <v>1714</v>
      </c>
      <c r="C38" s="165">
        <v>1714</v>
      </c>
      <c r="D38" s="165">
        <v>1757</v>
      </c>
      <c r="E38" s="165">
        <v>1817</v>
      </c>
      <c r="F38" s="165">
        <v>1817</v>
      </c>
      <c r="G38" s="148">
        <v>1878.778</v>
      </c>
      <c r="H38" s="149">
        <v>1.034</v>
      </c>
      <c r="I38" s="150">
        <v>1943</v>
      </c>
    </row>
    <row r="39" spans="1:9" ht="15" thickBot="1" x14ac:dyDescent="0.4">
      <c r="H39" s="139"/>
    </row>
    <row r="40" spans="1:9" ht="18.5" thickBot="1" x14ac:dyDescent="0.4">
      <c r="A40" s="251" t="s">
        <v>37</v>
      </c>
      <c r="B40" s="252"/>
      <c r="C40" s="252"/>
      <c r="D40" s="252"/>
      <c r="E40" s="252"/>
      <c r="F40" s="252"/>
      <c r="G40" s="252"/>
      <c r="H40" s="253"/>
      <c r="I40" s="254"/>
    </row>
    <row r="41" spans="1:9" ht="18" x14ac:dyDescent="0.35">
      <c r="A41" s="236" t="s">
        <v>38</v>
      </c>
      <c r="B41" s="237"/>
      <c r="C41" s="237"/>
      <c r="D41" s="237"/>
      <c r="E41" s="237"/>
      <c r="F41" s="237"/>
      <c r="G41" s="238"/>
      <c r="H41" s="239"/>
      <c r="I41" s="240"/>
    </row>
    <row r="42" spans="1:9" ht="15.5" x14ac:dyDescent="0.35">
      <c r="A42" s="241" t="s">
        <v>39</v>
      </c>
      <c r="B42" s="242"/>
      <c r="C42" s="242"/>
      <c r="D42" s="242"/>
      <c r="E42" s="242"/>
      <c r="F42" s="242"/>
      <c r="G42" s="243"/>
      <c r="H42" s="244"/>
      <c r="I42" s="245"/>
    </row>
    <row r="43" spans="1:9" ht="15" thickBot="1" x14ac:dyDescent="0.4">
      <c r="A43" s="226" t="s">
        <v>40</v>
      </c>
      <c r="B43" s="227"/>
      <c r="C43" s="227"/>
      <c r="D43" s="227"/>
      <c r="E43" s="227"/>
      <c r="F43" s="227"/>
      <c r="G43" s="228"/>
      <c r="H43" s="229"/>
      <c r="I43" s="230"/>
    </row>
    <row r="44" spans="1:9" ht="15" thickBot="1" x14ac:dyDescent="0.4">
      <c r="A44" s="169" t="s">
        <v>12</v>
      </c>
      <c r="B44" s="170" t="s">
        <v>13</v>
      </c>
      <c r="C44" s="171" t="s">
        <v>14</v>
      </c>
      <c r="D44" s="171" t="s">
        <v>15</v>
      </c>
      <c r="E44" s="171" t="s">
        <v>16</v>
      </c>
      <c r="F44" s="171" t="s">
        <v>17</v>
      </c>
      <c r="G44" s="172" t="s">
        <v>18</v>
      </c>
      <c r="H44" s="173" t="s">
        <v>19</v>
      </c>
      <c r="I44" s="174" t="s">
        <v>20</v>
      </c>
    </row>
    <row r="45" spans="1:9" ht="15" thickBot="1" x14ac:dyDescent="0.4">
      <c r="A45" s="175">
        <v>5</v>
      </c>
      <c r="B45" s="176">
        <v>1714</v>
      </c>
      <c r="C45" s="177">
        <v>1714</v>
      </c>
      <c r="D45" s="177">
        <v>1757</v>
      </c>
      <c r="E45" s="177">
        <v>1817</v>
      </c>
      <c r="F45" s="177">
        <v>1817</v>
      </c>
      <c r="G45" s="178">
        <v>1878.778</v>
      </c>
      <c r="H45" s="179">
        <v>1.034</v>
      </c>
      <c r="I45" s="180">
        <v>1943</v>
      </c>
    </row>
    <row r="46" spans="1:9" ht="15" thickBot="1" x14ac:dyDescent="0.4">
      <c r="A46" s="156"/>
      <c r="B46" s="181"/>
      <c r="C46" s="182"/>
      <c r="D46" s="182"/>
      <c r="E46" s="182"/>
      <c r="F46" s="182"/>
      <c r="G46" s="158"/>
      <c r="H46" s="159"/>
      <c r="I46" s="158"/>
    </row>
    <row r="47" spans="1:9" ht="18" x14ac:dyDescent="0.35">
      <c r="A47" s="236" t="s">
        <v>41</v>
      </c>
      <c r="B47" s="237"/>
      <c r="C47" s="237"/>
      <c r="D47" s="237"/>
      <c r="E47" s="237"/>
      <c r="F47" s="237"/>
      <c r="G47" s="238"/>
      <c r="H47" s="239"/>
      <c r="I47" s="240"/>
    </row>
    <row r="48" spans="1:9" ht="15.5" x14ac:dyDescent="0.35">
      <c r="A48" s="241" t="s">
        <v>39</v>
      </c>
      <c r="B48" s="242"/>
      <c r="C48" s="242"/>
      <c r="D48" s="242"/>
      <c r="E48" s="242"/>
      <c r="F48" s="242"/>
      <c r="G48" s="243"/>
      <c r="H48" s="244"/>
      <c r="I48" s="245"/>
    </row>
    <row r="49" spans="1:9" ht="15" thickBot="1" x14ac:dyDescent="0.4">
      <c r="A49" s="226" t="s">
        <v>42</v>
      </c>
      <c r="B49" s="227"/>
      <c r="C49" s="227"/>
      <c r="D49" s="227"/>
      <c r="E49" s="227"/>
      <c r="F49" s="227"/>
      <c r="G49" s="228"/>
      <c r="H49" s="229"/>
      <c r="I49" s="230"/>
    </row>
    <row r="50" spans="1:9" ht="15" thickBot="1" x14ac:dyDescent="0.4">
      <c r="A50" s="183" t="s">
        <v>12</v>
      </c>
      <c r="B50" s="170" t="s">
        <v>13</v>
      </c>
      <c r="C50" s="171" t="s">
        <v>14</v>
      </c>
      <c r="D50" s="184" t="s">
        <v>15</v>
      </c>
      <c r="E50" s="171" t="s">
        <v>16</v>
      </c>
      <c r="F50" s="171" t="s">
        <v>17</v>
      </c>
      <c r="G50" s="185" t="s">
        <v>18</v>
      </c>
      <c r="H50" s="186" t="s">
        <v>19</v>
      </c>
      <c r="I50" s="187" t="s">
        <v>20</v>
      </c>
    </row>
    <row r="51" spans="1:9" ht="15" thickBot="1" x14ac:dyDescent="0.4">
      <c r="A51" s="175">
        <v>5</v>
      </c>
      <c r="B51" s="176">
        <v>13715</v>
      </c>
      <c r="C51" s="177" t="s">
        <v>43</v>
      </c>
      <c r="D51" s="188" t="s">
        <v>43</v>
      </c>
      <c r="E51" s="177" t="s">
        <v>43</v>
      </c>
      <c r="F51" s="177" t="s">
        <v>43</v>
      </c>
      <c r="G51" s="178">
        <v>15032</v>
      </c>
      <c r="H51" s="220">
        <v>1.034</v>
      </c>
      <c r="I51" s="180">
        <v>15543</v>
      </c>
    </row>
    <row r="52" spans="1:9" ht="15.5" x14ac:dyDescent="0.35">
      <c r="A52" s="231" t="s">
        <v>44</v>
      </c>
      <c r="B52" s="232"/>
      <c r="C52" s="232"/>
      <c r="D52" s="232"/>
      <c r="E52" s="232"/>
      <c r="F52" s="232"/>
      <c r="G52" s="233"/>
      <c r="H52" s="234"/>
      <c r="I52" s="235"/>
    </row>
    <row r="53" spans="1:9" ht="15" thickBot="1" x14ac:dyDescent="0.4">
      <c r="A53" s="226" t="s">
        <v>42</v>
      </c>
      <c r="B53" s="227"/>
      <c r="C53" s="227"/>
      <c r="D53" s="227"/>
      <c r="E53" s="227"/>
      <c r="F53" s="227"/>
      <c r="G53" s="228"/>
      <c r="H53" s="229"/>
      <c r="I53" s="230"/>
    </row>
    <row r="54" spans="1:9" ht="15" thickBot="1" x14ac:dyDescent="0.4">
      <c r="A54" s="169" t="s">
        <v>12</v>
      </c>
      <c r="B54" s="170" t="s">
        <v>13</v>
      </c>
      <c r="C54" s="171" t="s">
        <v>14</v>
      </c>
      <c r="D54" s="190" t="s">
        <v>15</v>
      </c>
      <c r="E54" s="171" t="s">
        <v>16</v>
      </c>
      <c r="F54" s="171" t="s">
        <v>17</v>
      </c>
      <c r="G54" s="185" t="s">
        <v>18</v>
      </c>
      <c r="H54" s="186" t="s">
        <v>19</v>
      </c>
      <c r="I54" s="171" t="s">
        <v>20</v>
      </c>
    </row>
    <row r="55" spans="1:9" ht="15" thickBot="1" x14ac:dyDescent="0.4">
      <c r="A55" s="175">
        <v>8</v>
      </c>
      <c r="B55" s="176">
        <v>13715</v>
      </c>
      <c r="C55" s="177" t="s">
        <v>43</v>
      </c>
      <c r="D55" s="188" t="s">
        <v>43</v>
      </c>
      <c r="E55" s="177" t="s">
        <v>43</v>
      </c>
      <c r="F55" s="177" t="s">
        <v>43</v>
      </c>
      <c r="G55" s="178">
        <v>15032</v>
      </c>
      <c r="H55" s="189" t="s">
        <v>43</v>
      </c>
      <c r="I55" s="180">
        <v>15543</v>
      </c>
    </row>
    <row r="56" spans="1:9" ht="15" thickBot="1" x14ac:dyDescent="0.4">
      <c r="A56" s="156"/>
      <c r="B56" s="181"/>
      <c r="C56" s="182"/>
      <c r="D56" s="182"/>
      <c r="E56" s="182"/>
      <c r="F56" s="182"/>
      <c r="G56" s="158"/>
      <c r="H56" s="191"/>
      <c r="I56" s="158"/>
    </row>
    <row r="57" spans="1:9" ht="18" x14ac:dyDescent="0.35">
      <c r="A57" s="236" t="s">
        <v>45</v>
      </c>
      <c r="B57" s="237"/>
      <c r="C57" s="237"/>
      <c r="D57" s="237"/>
      <c r="E57" s="237"/>
      <c r="F57" s="237"/>
      <c r="G57" s="238"/>
      <c r="H57" s="239"/>
      <c r="I57" s="240"/>
    </row>
    <row r="58" spans="1:9" ht="15.5" x14ac:dyDescent="0.35">
      <c r="A58" s="241" t="s">
        <v>46</v>
      </c>
      <c r="B58" s="242"/>
      <c r="C58" s="242"/>
      <c r="D58" s="242"/>
      <c r="E58" s="242"/>
      <c r="F58" s="242"/>
      <c r="G58" s="243"/>
      <c r="H58" s="244"/>
      <c r="I58" s="245"/>
    </row>
    <row r="59" spans="1:9" ht="15" thickBot="1" x14ac:dyDescent="0.4">
      <c r="A59" s="226" t="s">
        <v>47</v>
      </c>
      <c r="B59" s="227"/>
      <c r="C59" s="227"/>
      <c r="D59" s="227"/>
      <c r="E59" s="227"/>
      <c r="F59" s="227"/>
      <c r="G59" s="228"/>
      <c r="H59" s="229"/>
      <c r="I59" s="230"/>
    </row>
    <row r="60" spans="1:9" ht="15" thickBot="1" x14ac:dyDescent="0.4">
      <c r="A60" s="140" t="s">
        <v>12</v>
      </c>
      <c r="B60" s="160" t="s">
        <v>13</v>
      </c>
      <c r="C60" s="161" t="s">
        <v>14</v>
      </c>
      <c r="D60" s="161" t="s">
        <v>15</v>
      </c>
      <c r="E60" s="161" t="s">
        <v>16</v>
      </c>
      <c r="F60" s="161" t="s">
        <v>17</v>
      </c>
      <c r="G60" s="143" t="s">
        <v>18</v>
      </c>
      <c r="H60" s="144" t="s">
        <v>19</v>
      </c>
      <c r="I60" s="145" t="s">
        <v>20</v>
      </c>
    </row>
    <row r="61" spans="1:9" ht="15" thickBot="1" x14ac:dyDescent="0.4">
      <c r="A61" s="151" t="s">
        <v>48</v>
      </c>
      <c r="B61" s="162">
        <v>6859</v>
      </c>
      <c r="C61" s="163">
        <v>6859</v>
      </c>
      <c r="D61" s="163">
        <v>7030</v>
      </c>
      <c r="E61" s="163">
        <v>7271</v>
      </c>
      <c r="F61" s="163">
        <v>7271</v>
      </c>
      <c r="G61" s="153">
        <v>7518.2139999999999</v>
      </c>
      <c r="H61" s="154">
        <v>1.034</v>
      </c>
      <c r="I61" s="155">
        <v>7774</v>
      </c>
    </row>
    <row r="62" spans="1:9" ht="15" thickBot="1" x14ac:dyDescent="0.4">
      <c r="A62" s="192" t="s">
        <v>49</v>
      </c>
      <c r="B62" s="193">
        <v>3430</v>
      </c>
      <c r="C62" s="194">
        <v>3430</v>
      </c>
      <c r="D62" s="194">
        <v>3516</v>
      </c>
      <c r="E62" s="194">
        <v>3636</v>
      </c>
      <c r="F62" s="194">
        <v>3636</v>
      </c>
      <c r="G62" s="195">
        <v>3759.6239999999998</v>
      </c>
      <c r="H62" s="196">
        <v>1.034</v>
      </c>
      <c r="I62" s="197">
        <v>3887</v>
      </c>
    </row>
    <row r="63" spans="1:9" ht="15" thickBot="1" x14ac:dyDescent="0.4">
      <c r="A63" s="198" t="s">
        <v>50</v>
      </c>
      <c r="B63" s="199">
        <v>13715</v>
      </c>
      <c r="C63" s="200">
        <v>13715</v>
      </c>
      <c r="D63" s="200">
        <v>14058</v>
      </c>
      <c r="E63" s="200">
        <v>14538</v>
      </c>
      <c r="F63" s="200">
        <v>14538</v>
      </c>
      <c r="G63" s="201">
        <v>15032.291999999999</v>
      </c>
      <c r="H63" s="202">
        <v>1.034</v>
      </c>
      <c r="I63" s="203">
        <v>15543</v>
      </c>
    </row>
    <row r="64" spans="1:9" ht="15.5" x14ac:dyDescent="0.35">
      <c r="A64" s="231" t="s">
        <v>51</v>
      </c>
      <c r="B64" s="232"/>
      <c r="C64" s="232"/>
      <c r="D64" s="232"/>
      <c r="E64" s="232"/>
      <c r="F64" s="232"/>
      <c r="G64" s="233"/>
      <c r="H64" s="234"/>
      <c r="I64" s="235"/>
    </row>
    <row r="65" spans="1:9" ht="15" thickBot="1" x14ac:dyDescent="0.4">
      <c r="A65" s="226" t="s">
        <v>52</v>
      </c>
      <c r="B65" s="227"/>
      <c r="C65" s="227"/>
      <c r="D65" s="227"/>
      <c r="E65" s="227"/>
      <c r="F65" s="227"/>
      <c r="G65" s="228"/>
      <c r="H65" s="229"/>
      <c r="I65" s="230"/>
    </row>
    <row r="66" spans="1:9" ht="15" thickBot="1" x14ac:dyDescent="0.4">
      <c r="A66" s="140" t="s">
        <v>12</v>
      </c>
      <c r="B66" s="160" t="s">
        <v>13</v>
      </c>
      <c r="C66" s="161" t="s">
        <v>14</v>
      </c>
      <c r="D66" s="161" t="s">
        <v>15</v>
      </c>
      <c r="E66" s="161" t="s">
        <v>16</v>
      </c>
      <c r="F66" s="161" t="s">
        <v>17</v>
      </c>
      <c r="G66" s="143" t="s">
        <v>18</v>
      </c>
      <c r="H66" s="144" t="s">
        <v>19</v>
      </c>
      <c r="I66" s="145" t="s">
        <v>20</v>
      </c>
    </row>
    <row r="67" spans="1:9" ht="15" thickBot="1" x14ac:dyDescent="0.4">
      <c r="A67" s="146" t="s">
        <v>29</v>
      </c>
      <c r="B67" s="164">
        <v>1714</v>
      </c>
      <c r="C67" s="165">
        <v>1714</v>
      </c>
      <c r="D67" s="165">
        <v>1757</v>
      </c>
      <c r="E67" s="165">
        <v>1817</v>
      </c>
      <c r="F67" s="165">
        <v>1817</v>
      </c>
      <c r="G67" s="148">
        <v>1878.778</v>
      </c>
      <c r="H67" s="149">
        <v>1.034</v>
      </c>
      <c r="I67" s="150">
        <v>1943</v>
      </c>
    </row>
    <row r="68" spans="1:9" ht="15" thickBot="1" x14ac:dyDescent="0.4">
      <c r="A68" s="146" t="s">
        <v>53</v>
      </c>
      <c r="B68" s="164">
        <v>3430</v>
      </c>
      <c r="C68" s="165">
        <v>3430</v>
      </c>
      <c r="D68" s="165">
        <v>3516</v>
      </c>
      <c r="E68" s="165">
        <v>3636</v>
      </c>
      <c r="F68" s="165">
        <v>3636</v>
      </c>
      <c r="G68" s="148">
        <v>3759.6239999999998</v>
      </c>
      <c r="H68" s="149">
        <v>1.034</v>
      </c>
      <c r="I68" s="150">
        <v>3887</v>
      </c>
    </row>
    <row r="69" spans="1:9" ht="15" thickBot="1" x14ac:dyDescent="0.4">
      <c r="A69" s="151" t="s">
        <v>54</v>
      </c>
      <c r="B69" s="162">
        <v>6859</v>
      </c>
      <c r="C69" s="163">
        <v>6859</v>
      </c>
      <c r="D69" s="163">
        <v>7030</v>
      </c>
      <c r="E69" s="163">
        <v>7271</v>
      </c>
      <c r="F69" s="163">
        <v>7271</v>
      </c>
      <c r="G69" s="153">
        <v>7518.2139999999999</v>
      </c>
      <c r="H69" s="154">
        <v>1.034</v>
      </c>
      <c r="I69" s="155">
        <v>7774</v>
      </c>
    </row>
    <row r="70" spans="1:9" ht="15" thickBot="1" x14ac:dyDescent="0.4">
      <c r="A70" s="246" t="s">
        <v>55</v>
      </c>
      <c r="B70" s="247"/>
      <c r="C70" s="247"/>
      <c r="D70" s="247"/>
      <c r="E70" s="247"/>
      <c r="F70" s="247"/>
      <c r="G70" s="248"/>
      <c r="H70" s="249"/>
      <c r="I70" s="250"/>
    </row>
    <row r="71" spans="1:9" ht="15" thickBot="1" x14ac:dyDescent="0.4">
      <c r="A71" s="140" t="s">
        <v>12</v>
      </c>
      <c r="B71" s="160" t="s">
        <v>13</v>
      </c>
      <c r="C71" s="161" t="s">
        <v>14</v>
      </c>
      <c r="D71" s="161" t="s">
        <v>15</v>
      </c>
      <c r="E71" s="161" t="s">
        <v>16</v>
      </c>
      <c r="F71" s="161" t="s">
        <v>17</v>
      </c>
      <c r="G71" s="143" t="s">
        <v>18</v>
      </c>
      <c r="H71" s="144" t="s">
        <v>19</v>
      </c>
      <c r="I71" s="145" t="s">
        <v>20</v>
      </c>
    </row>
    <row r="72" spans="1:9" ht="15" thickBot="1" x14ac:dyDescent="0.4">
      <c r="A72" s="151" t="s">
        <v>56</v>
      </c>
      <c r="B72" s="162">
        <v>3430</v>
      </c>
      <c r="C72" s="163">
        <v>3430</v>
      </c>
      <c r="D72" s="163">
        <v>3516</v>
      </c>
      <c r="E72" s="163">
        <v>3636</v>
      </c>
      <c r="F72" s="163">
        <v>3636</v>
      </c>
      <c r="G72" s="153">
        <v>3759.6239999999998</v>
      </c>
      <c r="H72" s="154">
        <v>1.034</v>
      </c>
      <c r="I72" s="155">
        <v>3887</v>
      </c>
    </row>
    <row r="73" spans="1:9" ht="15" thickBot="1" x14ac:dyDescent="0.4">
      <c r="A73" s="175" t="s">
        <v>29</v>
      </c>
      <c r="B73" s="176">
        <v>6859</v>
      </c>
      <c r="C73" s="177">
        <v>6859</v>
      </c>
      <c r="D73" s="177">
        <v>7030</v>
      </c>
      <c r="E73" s="177">
        <v>7271</v>
      </c>
      <c r="F73" s="177">
        <v>7271</v>
      </c>
      <c r="G73" s="178">
        <v>7518.2139999999999</v>
      </c>
      <c r="H73" s="179">
        <v>1.034</v>
      </c>
      <c r="I73" s="180">
        <v>7774</v>
      </c>
    </row>
    <row r="74" spans="1:9" ht="15" thickBot="1" x14ac:dyDescent="0.4">
      <c r="A74" s="156"/>
      <c r="B74" s="181"/>
      <c r="C74" s="182"/>
      <c r="D74" s="182"/>
      <c r="E74" s="182"/>
      <c r="F74" s="182"/>
      <c r="G74" s="158"/>
      <c r="H74" s="159"/>
      <c r="I74" s="158"/>
    </row>
    <row r="75" spans="1:9" ht="18" x14ac:dyDescent="0.35">
      <c r="A75" s="236" t="s">
        <v>57</v>
      </c>
      <c r="B75" s="237"/>
      <c r="C75" s="237"/>
      <c r="D75" s="237"/>
      <c r="E75" s="237"/>
      <c r="F75" s="237"/>
      <c r="G75" s="238"/>
      <c r="H75" s="239"/>
      <c r="I75" s="240"/>
    </row>
    <row r="76" spans="1:9" ht="15.5" x14ac:dyDescent="0.35">
      <c r="A76" s="241" t="s">
        <v>44</v>
      </c>
      <c r="B76" s="242"/>
      <c r="C76" s="242"/>
      <c r="D76" s="242"/>
      <c r="E76" s="242"/>
      <c r="F76" s="242"/>
      <c r="G76" s="243"/>
      <c r="H76" s="244"/>
      <c r="I76" s="245"/>
    </row>
    <row r="77" spans="1:9" ht="15" thickBot="1" x14ac:dyDescent="0.4">
      <c r="A77" s="226" t="s">
        <v>58</v>
      </c>
      <c r="B77" s="227"/>
      <c r="C77" s="227"/>
      <c r="D77" s="227"/>
      <c r="E77" s="227"/>
      <c r="F77" s="227"/>
      <c r="G77" s="228"/>
      <c r="H77" s="229"/>
      <c r="I77" s="230"/>
    </row>
    <row r="78" spans="1:9" ht="15" thickBot="1" x14ac:dyDescent="0.4">
      <c r="A78" s="169" t="s">
        <v>12</v>
      </c>
      <c r="B78" s="170" t="s">
        <v>13</v>
      </c>
      <c r="C78" s="171" t="s">
        <v>14</v>
      </c>
      <c r="D78" s="171" t="s">
        <v>15</v>
      </c>
      <c r="E78" s="171" t="s">
        <v>16</v>
      </c>
      <c r="F78" s="171" t="s">
        <v>17</v>
      </c>
      <c r="G78" s="172" t="s">
        <v>18</v>
      </c>
      <c r="H78" s="173" t="s">
        <v>19</v>
      </c>
      <c r="I78" s="174" t="s">
        <v>20</v>
      </c>
    </row>
    <row r="79" spans="1:9" ht="15" thickBot="1" x14ac:dyDescent="0.4">
      <c r="A79" s="175">
        <v>8</v>
      </c>
      <c r="B79" s="176">
        <v>856</v>
      </c>
      <c r="C79" s="177">
        <v>856</v>
      </c>
      <c r="D79" s="177">
        <v>877</v>
      </c>
      <c r="E79" s="177">
        <v>907</v>
      </c>
      <c r="F79" s="177">
        <v>907</v>
      </c>
      <c r="G79" s="178">
        <v>937.83799999999997</v>
      </c>
      <c r="H79" s="179">
        <v>1.034</v>
      </c>
      <c r="I79" s="180">
        <v>970</v>
      </c>
    </row>
    <row r="80" spans="1:9" ht="15" thickBot="1" x14ac:dyDescent="0.4">
      <c r="A80" s="156"/>
      <c r="B80" s="181"/>
      <c r="C80" s="182"/>
      <c r="D80" s="182"/>
      <c r="E80" s="182"/>
      <c r="F80" s="182"/>
      <c r="G80" s="158"/>
      <c r="H80" s="159"/>
      <c r="I80" s="158"/>
    </row>
    <row r="81" spans="1:9" ht="18" x14ac:dyDescent="0.35">
      <c r="A81" s="236" t="s">
        <v>59</v>
      </c>
      <c r="B81" s="237"/>
      <c r="C81" s="237"/>
      <c r="D81" s="237"/>
      <c r="E81" s="237"/>
      <c r="F81" s="237"/>
      <c r="G81" s="238"/>
      <c r="H81" s="239"/>
      <c r="I81" s="240"/>
    </row>
    <row r="82" spans="1:9" ht="15.5" x14ac:dyDescent="0.35">
      <c r="A82" s="241" t="s">
        <v>46</v>
      </c>
      <c r="B82" s="242"/>
      <c r="C82" s="242"/>
      <c r="D82" s="242"/>
      <c r="E82" s="242"/>
      <c r="F82" s="242"/>
      <c r="G82" s="243"/>
      <c r="H82" s="244"/>
      <c r="I82" s="245"/>
    </row>
    <row r="83" spans="1:9" ht="15" thickBot="1" x14ac:dyDescent="0.4">
      <c r="A83" s="226" t="s">
        <v>60</v>
      </c>
      <c r="B83" s="227"/>
      <c r="C83" s="227"/>
      <c r="D83" s="227"/>
      <c r="E83" s="227"/>
      <c r="F83" s="227"/>
      <c r="G83" s="228"/>
      <c r="H83" s="229"/>
      <c r="I83" s="230"/>
    </row>
    <row r="84" spans="1:9" ht="15" thickBot="1" x14ac:dyDescent="0.4">
      <c r="A84" s="140" t="s">
        <v>12</v>
      </c>
      <c r="B84" s="160" t="s">
        <v>13</v>
      </c>
      <c r="C84" s="161" t="s">
        <v>14</v>
      </c>
      <c r="D84" s="161" t="s">
        <v>15</v>
      </c>
      <c r="E84" s="161" t="s">
        <v>16</v>
      </c>
      <c r="F84" s="161" t="s">
        <v>17</v>
      </c>
      <c r="G84" s="143" t="s">
        <v>18</v>
      </c>
      <c r="H84" s="144" t="s">
        <v>19</v>
      </c>
      <c r="I84" s="145" t="s">
        <v>20</v>
      </c>
    </row>
    <row r="85" spans="1:9" ht="15" thickBot="1" x14ac:dyDescent="0.4">
      <c r="A85" s="146" t="s">
        <v>61</v>
      </c>
      <c r="B85" s="164">
        <v>3430</v>
      </c>
      <c r="C85" s="165">
        <v>3430</v>
      </c>
      <c r="D85" s="165">
        <v>3516</v>
      </c>
      <c r="E85" s="165">
        <v>3636</v>
      </c>
      <c r="F85" s="165">
        <v>3636</v>
      </c>
      <c r="G85" s="148">
        <v>3759.6239999999998</v>
      </c>
      <c r="H85" s="149">
        <v>1.034</v>
      </c>
      <c r="I85" s="150">
        <v>3887</v>
      </c>
    </row>
    <row r="86" spans="1:9" ht="15" thickBot="1" x14ac:dyDescent="0.4">
      <c r="A86" s="151" t="s">
        <v>62</v>
      </c>
      <c r="B86" s="162">
        <v>1714</v>
      </c>
      <c r="C86" s="163">
        <v>1714</v>
      </c>
      <c r="D86" s="163">
        <v>1757</v>
      </c>
      <c r="E86" s="163">
        <v>1817</v>
      </c>
      <c r="F86" s="163">
        <v>1817</v>
      </c>
      <c r="G86" s="153">
        <v>1878.778</v>
      </c>
      <c r="H86" s="154">
        <v>1.034</v>
      </c>
      <c r="I86" s="155">
        <v>1943</v>
      </c>
    </row>
    <row r="87" spans="1:9" ht="15" thickBot="1" x14ac:dyDescent="0.4">
      <c r="A87" s="192" t="s">
        <v>63</v>
      </c>
      <c r="B87" s="193">
        <v>3430</v>
      </c>
      <c r="C87" s="194">
        <v>3430</v>
      </c>
      <c r="D87" s="194">
        <v>3516</v>
      </c>
      <c r="E87" s="194">
        <v>3636</v>
      </c>
      <c r="F87" s="194">
        <v>3636</v>
      </c>
      <c r="G87" s="195">
        <v>3759.6239999999998</v>
      </c>
      <c r="H87" s="196">
        <v>1.034</v>
      </c>
      <c r="I87" s="197">
        <v>3887</v>
      </c>
    </row>
    <row r="88" spans="1:9" ht="15" thickBot="1" x14ac:dyDescent="0.4">
      <c r="A88" s="198" t="s">
        <v>64</v>
      </c>
      <c r="B88" s="199">
        <v>13715</v>
      </c>
      <c r="C88" s="200">
        <v>13715</v>
      </c>
      <c r="D88" s="200">
        <v>14058</v>
      </c>
      <c r="E88" s="200">
        <v>14538</v>
      </c>
      <c r="F88" s="200">
        <v>14538</v>
      </c>
      <c r="G88" s="201">
        <v>15032.291999999999</v>
      </c>
      <c r="H88" s="202">
        <v>1.034</v>
      </c>
      <c r="I88" s="203">
        <v>15543</v>
      </c>
    </row>
    <row r="89" spans="1:9" ht="15" thickBot="1" x14ac:dyDescent="0.4">
      <c r="A89" s="156"/>
      <c r="B89" s="181"/>
      <c r="C89" s="182"/>
      <c r="D89" s="182"/>
      <c r="E89" s="182"/>
      <c r="F89" s="182"/>
      <c r="G89" s="158"/>
      <c r="H89" s="159"/>
      <c r="I89" s="158"/>
    </row>
    <row r="90" spans="1:9" ht="18" x14ac:dyDescent="0.35">
      <c r="A90" s="236" t="s">
        <v>65</v>
      </c>
      <c r="B90" s="237"/>
      <c r="C90" s="237"/>
      <c r="D90" s="237"/>
      <c r="E90" s="237"/>
      <c r="F90" s="237"/>
      <c r="G90" s="238"/>
      <c r="H90" s="239"/>
      <c r="I90" s="240"/>
    </row>
    <row r="91" spans="1:9" ht="15.5" x14ac:dyDescent="0.35">
      <c r="A91" s="241" t="s">
        <v>66</v>
      </c>
      <c r="B91" s="242"/>
      <c r="C91" s="242"/>
      <c r="D91" s="242"/>
      <c r="E91" s="242"/>
      <c r="F91" s="242"/>
      <c r="G91" s="243"/>
      <c r="H91" s="244"/>
      <c r="I91" s="245"/>
    </row>
    <row r="92" spans="1:9" x14ac:dyDescent="0.35">
      <c r="A92" s="221" t="s">
        <v>67</v>
      </c>
      <c r="B92" s="222"/>
      <c r="C92" s="222"/>
      <c r="D92" s="222"/>
      <c r="E92" s="222"/>
      <c r="F92" s="222"/>
      <c r="G92" s="223"/>
      <c r="H92" s="224"/>
      <c r="I92" s="225"/>
    </row>
    <row r="93" spans="1:9" ht="15" thickBot="1" x14ac:dyDescent="0.4">
      <c r="A93" s="226" t="s">
        <v>68</v>
      </c>
      <c r="B93" s="227"/>
      <c r="C93" s="227"/>
      <c r="D93" s="227"/>
      <c r="E93" s="227"/>
      <c r="F93" s="227"/>
      <c r="G93" s="228"/>
      <c r="H93" s="229"/>
      <c r="I93" s="230"/>
    </row>
    <row r="94" spans="1:9" ht="15" thickBot="1" x14ac:dyDescent="0.4">
      <c r="A94" s="140" t="s">
        <v>12</v>
      </c>
      <c r="B94" s="160" t="s">
        <v>13</v>
      </c>
      <c r="C94" s="161" t="s">
        <v>14</v>
      </c>
      <c r="D94" s="161" t="s">
        <v>15</v>
      </c>
      <c r="E94" s="161" t="s">
        <v>16</v>
      </c>
      <c r="F94" s="161" t="s">
        <v>17</v>
      </c>
      <c r="G94" s="143" t="s">
        <v>18</v>
      </c>
      <c r="H94" s="144" t="s">
        <v>19</v>
      </c>
      <c r="I94" s="145" t="s">
        <v>20</v>
      </c>
    </row>
    <row r="95" spans="1:9" ht="15" thickBot="1" x14ac:dyDescent="0.4">
      <c r="A95" s="146" t="s">
        <v>61</v>
      </c>
      <c r="B95" s="164">
        <v>3430</v>
      </c>
      <c r="C95" s="165">
        <v>3430</v>
      </c>
      <c r="D95" s="165">
        <v>3516</v>
      </c>
      <c r="E95" s="165">
        <v>3636</v>
      </c>
      <c r="F95" s="165">
        <v>3636</v>
      </c>
      <c r="G95" s="148">
        <v>3759.6239999999998</v>
      </c>
      <c r="H95" s="149">
        <v>1.034</v>
      </c>
      <c r="I95" s="150">
        <v>3887</v>
      </c>
    </row>
    <row r="96" spans="1:9" ht="15" thickBot="1" x14ac:dyDescent="0.4">
      <c r="A96" s="146" t="s">
        <v>69</v>
      </c>
      <c r="B96" s="164">
        <v>6859</v>
      </c>
      <c r="C96" s="165">
        <v>6859</v>
      </c>
      <c r="D96" s="165">
        <v>7030</v>
      </c>
      <c r="E96" s="165">
        <v>7271</v>
      </c>
      <c r="F96" s="165">
        <v>7271</v>
      </c>
      <c r="G96" s="148">
        <v>7518.2139999999999</v>
      </c>
      <c r="H96" s="149">
        <v>1.034</v>
      </c>
      <c r="I96" s="150">
        <v>7774</v>
      </c>
    </row>
    <row r="97" spans="1:9" ht="15" thickBot="1" x14ac:dyDescent="0.4">
      <c r="A97" s="146" t="s">
        <v>50</v>
      </c>
      <c r="B97" s="164">
        <v>13715</v>
      </c>
      <c r="C97" s="165">
        <v>13715</v>
      </c>
      <c r="D97" s="165">
        <v>14058</v>
      </c>
      <c r="E97" s="165">
        <v>14538</v>
      </c>
      <c r="F97" s="165">
        <v>14538</v>
      </c>
      <c r="G97" s="148">
        <v>15032.291999999999</v>
      </c>
      <c r="H97" s="149">
        <v>1.034</v>
      </c>
      <c r="I97" s="150">
        <v>15543</v>
      </c>
    </row>
    <row r="98" spans="1:9" ht="15" thickBot="1" x14ac:dyDescent="0.4">
      <c r="A98" s="146" t="s">
        <v>70</v>
      </c>
      <c r="B98" s="164">
        <v>13715</v>
      </c>
      <c r="C98" s="165">
        <v>13715</v>
      </c>
      <c r="D98" s="165">
        <v>14058</v>
      </c>
      <c r="E98" s="165">
        <v>14538</v>
      </c>
      <c r="F98" s="165">
        <v>14538</v>
      </c>
      <c r="G98" s="148">
        <v>15032.291999999999</v>
      </c>
      <c r="H98" s="149">
        <v>1.034</v>
      </c>
      <c r="I98" s="150">
        <v>15543</v>
      </c>
    </row>
    <row r="99" spans="1:9" ht="15" thickBot="1" x14ac:dyDescent="0.4">
      <c r="A99" s="146" t="s">
        <v>71</v>
      </c>
      <c r="B99" s="164">
        <v>3430</v>
      </c>
      <c r="C99" s="165">
        <v>3430</v>
      </c>
      <c r="D99" s="165">
        <v>3516</v>
      </c>
      <c r="E99" s="165">
        <v>3636</v>
      </c>
      <c r="F99" s="165">
        <v>3636</v>
      </c>
      <c r="G99" s="148">
        <v>3759.6239999999998</v>
      </c>
      <c r="H99" s="149">
        <v>1.034</v>
      </c>
      <c r="I99" s="150">
        <v>3887</v>
      </c>
    </row>
    <row r="100" spans="1:9" ht="15" thickBot="1" x14ac:dyDescent="0.4">
      <c r="A100" s="151" t="s">
        <v>72</v>
      </c>
      <c r="B100" s="162">
        <v>6859</v>
      </c>
      <c r="C100" s="163">
        <v>6859</v>
      </c>
      <c r="D100" s="163">
        <v>7030</v>
      </c>
      <c r="E100" s="163">
        <v>7271</v>
      </c>
      <c r="F100" s="163">
        <v>7271</v>
      </c>
      <c r="G100" s="153">
        <v>7518.2139999999999</v>
      </c>
      <c r="H100" s="154">
        <v>1.034</v>
      </c>
      <c r="I100" s="155">
        <v>7774</v>
      </c>
    </row>
    <row r="101" spans="1:9" ht="15" thickBot="1" x14ac:dyDescent="0.4">
      <c r="A101" s="175" t="s">
        <v>73</v>
      </c>
      <c r="B101" s="176">
        <v>13715</v>
      </c>
      <c r="C101" s="177">
        <v>13715</v>
      </c>
      <c r="D101" s="177">
        <v>14058</v>
      </c>
      <c r="E101" s="177">
        <v>14538</v>
      </c>
      <c r="F101" s="177">
        <v>14538</v>
      </c>
      <c r="G101" s="178">
        <v>15032.291999999999</v>
      </c>
      <c r="H101" s="179">
        <v>1.034</v>
      </c>
      <c r="I101" s="180">
        <v>15543</v>
      </c>
    </row>
    <row r="102" spans="1:9" ht="15" thickBot="1" x14ac:dyDescent="0.4">
      <c r="A102" s="156"/>
      <c r="B102" s="181"/>
      <c r="C102" s="182"/>
      <c r="D102" s="182"/>
      <c r="E102" s="182"/>
      <c r="F102" s="182"/>
      <c r="G102" s="158"/>
      <c r="H102" s="159"/>
      <c r="I102" s="158"/>
    </row>
    <row r="103" spans="1:9" ht="15.5" x14ac:dyDescent="0.35">
      <c r="A103" s="231" t="s">
        <v>74</v>
      </c>
      <c r="B103" s="232"/>
      <c r="C103" s="232"/>
      <c r="D103" s="232"/>
      <c r="E103" s="232"/>
      <c r="F103" s="232"/>
      <c r="G103" s="233"/>
      <c r="H103" s="234"/>
      <c r="I103" s="235"/>
    </row>
    <row r="104" spans="1:9" x14ac:dyDescent="0.35">
      <c r="A104" s="221" t="s">
        <v>67</v>
      </c>
      <c r="B104" s="222"/>
      <c r="C104" s="222"/>
      <c r="D104" s="222"/>
      <c r="E104" s="222"/>
      <c r="F104" s="222"/>
      <c r="G104" s="223"/>
      <c r="H104" s="224"/>
      <c r="I104" s="225"/>
    </row>
    <row r="105" spans="1:9" ht="15" thickBot="1" x14ac:dyDescent="0.4">
      <c r="A105" s="226" t="s">
        <v>75</v>
      </c>
      <c r="B105" s="227"/>
      <c r="C105" s="227"/>
      <c r="D105" s="227"/>
      <c r="E105" s="227"/>
      <c r="F105" s="227"/>
      <c r="G105" s="228"/>
      <c r="H105" s="229"/>
      <c r="I105" s="230"/>
    </row>
    <row r="106" spans="1:9" ht="15" thickBot="1" x14ac:dyDescent="0.4">
      <c r="A106" s="140" t="s">
        <v>12</v>
      </c>
      <c r="B106" s="160" t="s">
        <v>13</v>
      </c>
      <c r="C106" s="161" t="s">
        <v>14</v>
      </c>
      <c r="D106" s="161" t="s">
        <v>15</v>
      </c>
      <c r="E106" s="161" t="s">
        <v>16</v>
      </c>
      <c r="F106" s="161" t="s">
        <v>17</v>
      </c>
      <c r="G106" s="143" t="s">
        <v>18</v>
      </c>
      <c r="H106" s="144" t="s">
        <v>19</v>
      </c>
      <c r="I106" s="145" t="s">
        <v>20</v>
      </c>
    </row>
    <row r="107" spans="1:9" ht="15" thickBot="1" x14ac:dyDescent="0.4">
      <c r="A107" s="146" t="s">
        <v>61</v>
      </c>
      <c r="B107" s="164">
        <v>1714</v>
      </c>
      <c r="C107" s="165">
        <v>1714</v>
      </c>
      <c r="D107" s="165">
        <v>1757</v>
      </c>
      <c r="E107" s="165">
        <v>1817</v>
      </c>
      <c r="F107" s="165">
        <v>1817</v>
      </c>
      <c r="G107" s="148">
        <v>1878.778</v>
      </c>
      <c r="H107" s="149">
        <v>1.034</v>
      </c>
      <c r="I107" s="150">
        <v>1943</v>
      </c>
    </row>
    <row r="108" spans="1:9" ht="15" thickBot="1" x14ac:dyDescent="0.4">
      <c r="A108" s="146" t="s">
        <v>62</v>
      </c>
      <c r="B108" s="164">
        <v>6859</v>
      </c>
      <c r="C108" s="165">
        <v>6859</v>
      </c>
      <c r="D108" s="165">
        <v>7030</v>
      </c>
      <c r="E108" s="165">
        <v>7271</v>
      </c>
      <c r="F108" s="165">
        <v>7271</v>
      </c>
      <c r="G108" s="148">
        <v>7518.2139999999999</v>
      </c>
      <c r="H108" s="149">
        <v>1.034</v>
      </c>
      <c r="I108" s="150">
        <v>7774</v>
      </c>
    </row>
    <row r="109" spans="1:9" ht="15" thickBot="1" x14ac:dyDescent="0.4">
      <c r="A109" s="146" t="s">
        <v>63</v>
      </c>
      <c r="B109" s="164">
        <v>13715</v>
      </c>
      <c r="C109" s="165">
        <v>13715</v>
      </c>
      <c r="D109" s="165">
        <v>14058</v>
      </c>
      <c r="E109" s="165">
        <v>14538</v>
      </c>
      <c r="F109" s="165">
        <v>14538</v>
      </c>
      <c r="G109" s="148">
        <v>15032.291999999999</v>
      </c>
      <c r="H109" s="149">
        <v>1.034</v>
      </c>
      <c r="I109" s="150">
        <v>15543</v>
      </c>
    </row>
    <row r="110" spans="1:9" ht="15" thickBot="1" x14ac:dyDescent="0.4">
      <c r="A110" s="151" t="s">
        <v>76</v>
      </c>
      <c r="B110" s="162">
        <v>6859</v>
      </c>
      <c r="C110" s="163">
        <v>6859</v>
      </c>
      <c r="D110" s="163">
        <v>7030</v>
      </c>
      <c r="E110" s="163">
        <v>7271</v>
      </c>
      <c r="F110" s="163">
        <v>7271</v>
      </c>
      <c r="G110" s="153">
        <v>7518.2139999999999</v>
      </c>
      <c r="H110" s="154">
        <v>1.034</v>
      </c>
      <c r="I110" s="155">
        <v>7774</v>
      </c>
    </row>
    <row r="111" spans="1:9" ht="15" thickBot="1" x14ac:dyDescent="0.4">
      <c r="A111" s="175" t="s">
        <v>77</v>
      </c>
      <c r="B111" s="176">
        <v>13715</v>
      </c>
      <c r="C111" s="177">
        <v>13715</v>
      </c>
      <c r="D111" s="177">
        <v>14058</v>
      </c>
      <c r="E111" s="177">
        <v>14538</v>
      </c>
      <c r="F111" s="177">
        <v>14538</v>
      </c>
      <c r="G111" s="178">
        <v>15032.291999999999</v>
      </c>
      <c r="H111" s="179">
        <v>1.034</v>
      </c>
      <c r="I111" s="180">
        <v>15543</v>
      </c>
    </row>
    <row r="112" spans="1:9" ht="15" thickBot="1" x14ac:dyDescent="0.4">
      <c r="A112" s="156"/>
      <c r="B112" s="181"/>
      <c r="C112" s="182"/>
      <c r="D112" s="182"/>
      <c r="E112" s="182"/>
      <c r="F112" s="182"/>
      <c r="G112" s="158"/>
      <c r="H112" s="159"/>
      <c r="I112" s="158"/>
    </row>
    <row r="113" spans="1:9" ht="15.5" x14ac:dyDescent="0.35">
      <c r="A113" s="231" t="s">
        <v>78</v>
      </c>
      <c r="B113" s="232"/>
      <c r="C113" s="232"/>
      <c r="D113" s="232"/>
      <c r="E113" s="232"/>
      <c r="F113" s="232"/>
      <c r="G113" s="233"/>
      <c r="H113" s="234"/>
      <c r="I113" s="235"/>
    </row>
    <row r="114" spans="1:9" x14ac:dyDescent="0.35">
      <c r="A114" s="221" t="s">
        <v>67</v>
      </c>
      <c r="B114" s="222"/>
      <c r="C114" s="222"/>
      <c r="D114" s="222"/>
      <c r="E114" s="222"/>
      <c r="F114" s="222"/>
      <c r="G114" s="223"/>
      <c r="H114" s="224"/>
      <c r="I114" s="225"/>
    </row>
    <row r="115" spans="1:9" ht="15" thickBot="1" x14ac:dyDescent="0.4">
      <c r="A115" s="226" t="s">
        <v>79</v>
      </c>
      <c r="B115" s="227"/>
      <c r="C115" s="227"/>
      <c r="D115" s="227"/>
      <c r="E115" s="227"/>
      <c r="F115" s="227"/>
      <c r="G115" s="228"/>
      <c r="H115" s="229"/>
      <c r="I115" s="230"/>
    </row>
    <row r="116" spans="1:9" ht="15" thickBot="1" x14ac:dyDescent="0.4">
      <c r="A116" s="140" t="s">
        <v>12</v>
      </c>
      <c r="B116" s="160" t="s">
        <v>13</v>
      </c>
      <c r="C116" s="161" t="s">
        <v>14</v>
      </c>
      <c r="D116" s="161" t="s">
        <v>15</v>
      </c>
      <c r="E116" s="161" t="s">
        <v>16</v>
      </c>
      <c r="F116" s="161" t="s">
        <v>17</v>
      </c>
      <c r="G116" s="143" t="s">
        <v>18</v>
      </c>
      <c r="H116" s="144" t="s">
        <v>19</v>
      </c>
      <c r="I116" s="145" t="s">
        <v>20</v>
      </c>
    </row>
    <row r="117" spans="1:9" ht="15" thickBot="1" x14ac:dyDescent="0.4">
      <c r="A117" s="146" t="s">
        <v>61</v>
      </c>
      <c r="B117" s="164">
        <v>3430</v>
      </c>
      <c r="C117" s="165">
        <v>3430</v>
      </c>
      <c r="D117" s="165">
        <v>3516</v>
      </c>
      <c r="E117" s="165">
        <v>3636</v>
      </c>
      <c r="F117" s="165">
        <v>3636</v>
      </c>
      <c r="G117" s="148">
        <v>3759.6239999999998</v>
      </c>
      <c r="H117" s="149">
        <v>1.034</v>
      </c>
      <c r="I117" s="150">
        <v>3887</v>
      </c>
    </row>
    <row r="118" spans="1:9" ht="15" thickBot="1" x14ac:dyDescent="0.4">
      <c r="A118" s="151" t="s">
        <v>69</v>
      </c>
      <c r="B118" s="162">
        <v>6859</v>
      </c>
      <c r="C118" s="163">
        <v>6859</v>
      </c>
      <c r="D118" s="163">
        <v>7030</v>
      </c>
      <c r="E118" s="163">
        <v>7271</v>
      </c>
      <c r="F118" s="163">
        <v>7271</v>
      </c>
      <c r="G118" s="153">
        <v>7518.2139999999999</v>
      </c>
      <c r="H118" s="154">
        <v>1.034</v>
      </c>
      <c r="I118" s="155">
        <v>7774</v>
      </c>
    </row>
    <row r="119" spans="1:9" ht="15" thickBot="1" x14ac:dyDescent="0.4">
      <c r="A119" s="175" t="s">
        <v>50</v>
      </c>
      <c r="B119" s="176">
        <v>13715</v>
      </c>
      <c r="C119" s="177">
        <v>13715</v>
      </c>
      <c r="D119" s="177">
        <v>14058</v>
      </c>
      <c r="E119" s="177">
        <v>14538</v>
      </c>
      <c r="F119" s="177">
        <v>14538</v>
      </c>
      <c r="G119" s="178">
        <v>15032.291999999999</v>
      </c>
      <c r="H119" s="179">
        <v>1.034</v>
      </c>
      <c r="I119" s="180">
        <v>15543</v>
      </c>
    </row>
    <row r="120" spans="1:9" x14ac:dyDescent="0.35">
      <c r="A120" s="255" t="s">
        <v>80</v>
      </c>
      <c r="B120" s="256"/>
      <c r="C120" s="256"/>
      <c r="D120" s="256"/>
      <c r="E120" s="256"/>
      <c r="F120" s="256"/>
      <c r="G120" s="257"/>
      <c r="H120" s="258"/>
      <c r="I120" s="259"/>
    </row>
    <row r="121" spans="1:9" ht="15" thickBot="1" x14ac:dyDescent="0.4">
      <c r="A121" s="226" t="s">
        <v>81</v>
      </c>
      <c r="B121" s="227"/>
      <c r="C121" s="227"/>
      <c r="D121" s="227"/>
      <c r="E121" s="227"/>
      <c r="F121" s="227"/>
      <c r="G121" s="228"/>
      <c r="H121" s="229"/>
      <c r="I121" s="230"/>
    </row>
    <row r="122" spans="1:9" ht="15" thickBot="1" x14ac:dyDescent="0.4">
      <c r="A122" s="140" t="s">
        <v>12</v>
      </c>
      <c r="B122" s="160" t="s">
        <v>13</v>
      </c>
      <c r="C122" s="161" t="s">
        <v>14</v>
      </c>
      <c r="D122" s="161" t="s">
        <v>15</v>
      </c>
      <c r="E122" s="161" t="s">
        <v>16</v>
      </c>
      <c r="F122" s="161" t="s">
        <v>17</v>
      </c>
      <c r="G122" s="143" t="s">
        <v>18</v>
      </c>
      <c r="H122" s="144" t="s">
        <v>19</v>
      </c>
      <c r="I122" s="145" t="s">
        <v>20</v>
      </c>
    </row>
    <row r="123" spans="1:9" ht="15" thickBot="1" x14ac:dyDescent="0.4">
      <c r="A123" s="151" t="s">
        <v>56</v>
      </c>
      <c r="B123" s="162">
        <v>3430</v>
      </c>
      <c r="C123" s="163">
        <v>3430</v>
      </c>
      <c r="D123" s="163">
        <v>3516</v>
      </c>
      <c r="E123" s="163">
        <v>3636</v>
      </c>
      <c r="F123" s="163">
        <v>3636</v>
      </c>
      <c r="G123" s="153">
        <v>3759.6239999999998</v>
      </c>
      <c r="H123" s="154">
        <v>1.034</v>
      </c>
      <c r="I123" s="155">
        <v>3887</v>
      </c>
    </row>
    <row r="124" spans="1:9" ht="15" thickBot="1" x14ac:dyDescent="0.4">
      <c r="A124" s="192" t="s">
        <v>29</v>
      </c>
      <c r="B124" s="193">
        <v>6859</v>
      </c>
      <c r="C124" s="194">
        <v>6859</v>
      </c>
      <c r="D124" s="194">
        <v>7030</v>
      </c>
      <c r="E124" s="194">
        <v>7271</v>
      </c>
      <c r="F124" s="194">
        <v>7271</v>
      </c>
      <c r="G124" s="195">
        <v>7518.2139999999999</v>
      </c>
      <c r="H124" s="196">
        <v>1.034</v>
      </c>
      <c r="I124" s="197">
        <v>7774</v>
      </c>
    </row>
    <row r="125" spans="1:9" ht="15" thickBot="1" x14ac:dyDescent="0.4">
      <c r="A125" s="198" t="s">
        <v>53</v>
      </c>
      <c r="B125" s="199">
        <v>13715</v>
      </c>
      <c r="C125" s="200">
        <v>13715</v>
      </c>
      <c r="D125" s="200">
        <v>14058</v>
      </c>
      <c r="E125" s="200">
        <v>14538</v>
      </c>
      <c r="F125" s="200">
        <v>14538</v>
      </c>
      <c r="G125" s="201">
        <v>15032.291999999999</v>
      </c>
      <c r="H125" s="202">
        <v>1.034</v>
      </c>
      <c r="I125" s="204">
        <v>15543</v>
      </c>
    </row>
    <row r="126" spans="1:9" ht="15" thickBot="1" x14ac:dyDescent="0.4">
      <c r="A126" s="156"/>
      <c r="B126" s="181"/>
      <c r="C126" s="182"/>
      <c r="D126" s="182"/>
      <c r="E126" s="182"/>
      <c r="F126" s="182"/>
      <c r="G126" s="158"/>
      <c r="H126" s="159"/>
      <c r="I126" s="158"/>
    </row>
    <row r="127" spans="1:9" ht="15.5" x14ac:dyDescent="0.35">
      <c r="A127" s="231" t="s">
        <v>82</v>
      </c>
      <c r="B127" s="232"/>
      <c r="C127" s="232"/>
      <c r="D127" s="232"/>
      <c r="E127" s="232"/>
      <c r="F127" s="232"/>
      <c r="G127" s="233"/>
      <c r="H127" s="234"/>
      <c r="I127" s="235"/>
    </row>
    <row r="128" spans="1:9" x14ac:dyDescent="0.35">
      <c r="A128" s="221" t="s">
        <v>67</v>
      </c>
      <c r="B128" s="222"/>
      <c r="C128" s="222"/>
      <c r="D128" s="222"/>
      <c r="E128" s="222"/>
      <c r="F128" s="222"/>
      <c r="G128" s="223"/>
      <c r="H128" s="224"/>
      <c r="I128" s="225"/>
    </row>
    <row r="129" spans="1:9" ht="15" thickBot="1" x14ac:dyDescent="0.4">
      <c r="A129" s="226" t="s">
        <v>83</v>
      </c>
      <c r="B129" s="227"/>
      <c r="C129" s="227"/>
      <c r="D129" s="227"/>
      <c r="E129" s="227"/>
      <c r="F129" s="227"/>
      <c r="G129" s="228"/>
      <c r="H129" s="229"/>
      <c r="I129" s="230"/>
    </row>
    <row r="130" spans="1:9" ht="15" thickBot="1" x14ac:dyDescent="0.4">
      <c r="A130" s="140" t="s">
        <v>12</v>
      </c>
      <c r="B130" s="160" t="s">
        <v>13</v>
      </c>
      <c r="C130" s="161" t="s">
        <v>14</v>
      </c>
      <c r="D130" s="161" t="s">
        <v>15</v>
      </c>
      <c r="E130" s="161" t="s">
        <v>16</v>
      </c>
      <c r="F130" s="161" t="s">
        <v>17</v>
      </c>
      <c r="G130" s="143" t="s">
        <v>18</v>
      </c>
      <c r="H130" s="144" t="s">
        <v>19</v>
      </c>
      <c r="I130" s="145" t="s">
        <v>20</v>
      </c>
    </row>
    <row r="131" spans="1:9" ht="15" thickBot="1" x14ac:dyDescent="0.4">
      <c r="A131" s="146" t="s">
        <v>61</v>
      </c>
      <c r="B131" s="164">
        <v>3430</v>
      </c>
      <c r="C131" s="165">
        <v>3430</v>
      </c>
      <c r="D131" s="165">
        <v>3516</v>
      </c>
      <c r="E131" s="165">
        <v>3636</v>
      </c>
      <c r="F131" s="165">
        <v>3636</v>
      </c>
      <c r="G131" s="148">
        <v>3759.6239999999998</v>
      </c>
      <c r="H131" s="149">
        <v>1.034</v>
      </c>
      <c r="I131" s="150">
        <v>3887</v>
      </c>
    </row>
    <row r="132" spans="1:9" ht="15" thickBot="1" x14ac:dyDescent="0.4">
      <c r="A132" s="146" t="s">
        <v>69</v>
      </c>
      <c r="B132" s="164">
        <v>6859</v>
      </c>
      <c r="C132" s="165">
        <v>6859</v>
      </c>
      <c r="D132" s="165">
        <v>7030</v>
      </c>
      <c r="E132" s="165">
        <v>7271</v>
      </c>
      <c r="F132" s="165">
        <v>7271</v>
      </c>
      <c r="G132" s="148">
        <v>7518.2139999999999</v>
      </c>
      <c r="H132" s="149">
        <v>1.034</v>
      </c>
      <c r="I132" s="150">
        <v>7774</v>
      </c>
    </row>
    <row r="133" spans="1:9" ht="15" thickBot="1" x14ac:dyDescent="0.4">
      <c r="A133" s="151" t="s">
        <v>50</v>
      </c>
      <c r="B133" s="162">
        <v>13715</v>
      </c>
      <c r="C133" s="163">
        <v>13715</v>
      </c>
      <c r="D133" s="163">
        <v>14058</v>
      </c>
      <c r="E133" s="163">
        <v>14538</v>
      </c>
      <c r="F133" s="163">
        <v>14538</v>
      </c>
      <c r="G133" s="153">
        <v>15032.291999999999</v>
      </c>
      <c r="H133" s="154">
        <v>1.034</v>
      </c>
      <c r="I133" s="155">
        <v>15543</v>
      </c>
    </row>
    <row r="134" spans="1:9" ht="15" thickBot="1" x14ac:dyDescent="0.4">
      <c r="A134" s="175" t="s">
        <v>70</v>
      </c>
      <c r="B134" s="176">
        <v>3430</v>
      </c>
      <c r="C134" s="177">
        <v>3430</v>
      </c>
      <c r="D134" s="177">
        <v>3516</v>
      </c>
      <c r="E134" s="177">
        <v>3636</v>
      </c>
      <c r="F134" s="177">
        <v>3636</v>
      </c>
      <c r="G134" s="178">
        <v>3759.6239999999998</v>
      </c>
      <c r="H134" s="179">
        <v>1.034</v>
      </c>
      <c r="I134" s="180">
        <v>3887</v>
      </c>
    </row>
    <row r="135" spans="1:9" ht="15" thickBot="1" x14ac:dyDescent="0.4">
      <c r="A135" s="156"/>
      <c r="B135" s="181"/>
      <c r="C135" s="182"/>
      <c r="D135" s="182"/>
      <c r="E135" s="182"/>
      <c r="F135" s="182"/>
      <c r="G135" s="158"/>
      <c r="H135" s="159"/>
      <c r="I135" s="158"/>
    </row>
    <row r="136" spans="1:9" ht="18" x14ac:dyDescent="0.35">
      <c r="A136" s="236" t="s">
        <v>84</v>
      </c>
      <c r="B136" s="237"/>
      <c r="C136" s="237"/>
      <c r="D136" s="237"/>
      <c r="E136" s="237"/>
      <c r="F136" s="237"/>
      <c r="G136" s="238"/>
      <c r="H136" s="239"/>
      <c r="I136" s="240"/>
    </row>
    <row r="137" spans="1:9" ht="15.5" x14ac:dyDescent="0.35">
      <c r="A137" s="241" t="s">
        <v>39</v>
      </c>
      <c r="B137" s="242"/>
      <c r="C137" s="242"/>
      <c r="D137" s="242"/>
      <c r="E137" s="242"/>
      <c r="F137" s="242"/>
      <c r="G137" s="243"/>
      <c r="H137" s="244"/>
      <c r="I137" s="245"/>
    </row>
    <row r="138" spans="1:9" ht="15" thickBot="1" x14ac:dyDescent="0.4">
      <c r="A138" s="226" t="s">
        <v>85</v>
      </c>
      <c r="B138" s="227"/>
      <c r="C138" s="227"/>
      <c r="D138" s="227"/>
      <c r="E138" s="227"/>
      <c r="F138" s="227"/>
      <c r="G138" s="228"/>
      <c r="H138" s="229"/>
      <c r="I138" s="230"/>
    </row>
    <row r="139" spans="1:9" ht="15" thickBot="1" x14ac:dyDescent="0.4">
      <c r="A139" s="169" t="s">
        <v>12</v>
      </c>
      <c r="B139" s="170" t="s">
        <v>13</v>
      </c>
      <c r="C139" s="171" t="s">
        <v>14</v>
      </c>
      <c r="D139" s="171" t="s">
        <v>15</v>
      </c>
      <c r="E139" s="171" t="s">
        <v>16</v>
      </c>
      <c r="F139" s="171" t="s">
        <v>17</v>
      </c>
      <c r="G139" s="172" t="s">
        <v>18</v>
      </c>
      <c r="H139" s="173" t="s">
        <v>19</v>
      </c>
      <c r="I139" s="174" t="s">
        <v>20</v>
      </c>
    </row>
    <row r="140" spans="1:9" ht="15" thickBot="1" x14ac:dyDescent="0.4">
      <c r="A140" s="175">
        <v>5</v>
      </c>
      <c r="B140" s="176">
        <v>13715</v>
      </c>
      <c r="C140" s="177">
        <v>13715</v>
      </c>
      <c r="D140" s="177">
        <v>14058</v>
      </c>
      <c r="E140" s="177">
        <v>14538</v>
      </c>
      <c r="F140" s="177">
        <v>14538</v>
      </c>
      <c r="G140" s="178">
        <v>15032.291999999999</v>
      </c>
      <c r="H140" s="179">
        <v>1.034</v>
      </c>
      <c r="I140" s="180">
        <v>15543</v>
      </c>
    </row>
    <row r="141" spans="1:9" ht="15" thickBot="1" x14ac:dyDescent="0.4">
      <c r="A141" s="156"/>
      <c r="B141" s="181"/>
      <c r="C141" s="182"/>
      <c r="D141" s="182"/>
      <c r="E141" s="182"/>
      <c r="F141" s="182"/>
      <c r="G141" s="158"/>
      <c r="H141" s="159"/>
      <c r="I141" s="158"/>
    </row>
    <row r="142" spans="1:9" ht="15.5" x14ac:dyDescent="0.35">
      <c r="A142" s="231" t="s">
        <v>44</v>
      </c>
      <c r="B142" s="232"/>
      <c r="C142" s="232"/>
      <c r="D142" s="232"/>
      <c r="E142" s="232"/>
      <c r="F142" s="232"/>
      <c r="G142" s="233"/>
      <c r="H142" s="234"/>
      <c r="I142" s="235"/>
    </row>
    <row r="143" spans="1:9" ht="15" thickBot="1" x14ac:dyDescent="0.4">
      <c r="A143" s="226" t="s">
        <v>85</v>
      </c>
      <c r="B143" s="227"/>
      <c r="C143" s="227"/>
      <c r="D143" s="227"/>
      <c r="E143" s="227"/>
      <c r="F143" s="227"/>
      <c r="G143" s="228"/>
      <c r="H143" s="229"/>
      <c r="I143" s="230"/>
    </row>
    <row r="144" spans="1:9" ht="15" thickBot="1" x14ac:dyDescent="0.4">
      <c r="A144" s="169" t="s">
        <v>12</v>
      </c>
      <c r="B144" s="170" t="s">
        <v>13</v>
      </c>
      <c r="C144" s="171" t="s">
        <v>14</v>
      </c>
      <c r="D144" s="171" t="s">
        <v>15</v>
      </c>
      <c r="E144" s="171" t="s">
        <v>16</v>
      </c>
      <c r="F144" s="171" t="s">
        <v>17</v>
      </c>
      <c r="G144" s="172" t="s">
        <v>18</v>
      </c>
      <c r="H144" s="173" t="s">
        <v>19</v>
      </c>
      <c r="I144" s="174" t="s">
        <v>20</v>
      </c>
    </row>
    <row r="145" spans="1:9" ht="15" thickBot="1" x14ac:dyDescent="0.4">
      <c r="A145" s="175">
        <v>8</v>
      </c>
      <c r="B145" s="176">
        <v>856</v>
      </c>
      <c r="C145" s="177">
        <v>856</v>
      </c>
      <c r="D145" s="177">
        <v>877</v>
      </c>
      <c r="E145" s="177">
        <v>907</v>
      </c>
      <c r="F145" s="177">
        <v>907</v>
      </c>
      <c r="G145" s="178">
        <v>937.83799999999997</v>
      </c>
      <c r="H145" s="179">
        <v>1.034</v>
      </c>
      <c r="I145" s="180">
        <v>970</v>
      </c>
    </row>
    <row r="146" spans="1:9" ht="15" thickBot="1" x14ac:dyDescent="0.4">
      <c r="A146" s="156"/>
      <c r="B146" s="181"/>
      <c r="C146" s="182"/>
      <c r="D146" s="182"/>
      <c r="E146" s="182"/>
      <c r="F146" s="182"/>
      <c r="G146" s="158"/>
      <c r="H146" s="159"/>
      <c r="I146" s="158"/>
    </row>
    <row r="147" spans="1:9" ht="18" x14ac:dyDescent="0.35">
      <c r="A147" s="236" t="s">
        <v>86</v>
      </c>
      <c r="B147" s="237"/>
      <c r="C147" s="237"/>
      <c r="D147" s="237"/>
      <c r="E147" s="237"/>
      <c r="F147" s="237"/>
      <c r="G147" s="238"/>
      <c r="H147" s="239"/>
      <c r="I147" s="240"/>
    </row>
    <row r="148" spans="1:9" ht="15.5" x14ac:dyDescent="0.35">
      <c r="A148" s="241" t="s">
        <v>87</v>
      </c>
      <c r="B148" s="242"/>
      <c r="C148" s="242"/>
      <c r="D148" s="242"/>
      <c r="E148" s="242"/>
      <c r="F148" s="242"/>
      <c r="G148" s="243"/>
      <c r="H148" s="244"/>
      <c r="I148" s="245"/>
    </row>
    <row r="149" spans="1:9" x14ac:dyDescent="0.35">
      <c r="A149" s="221" t="s">
        <v>67</v>
      </c>
      <c r="B149" s="222"/>
      <c r="C149" s="222"/>
      <c r="D149" s="222"/>
      <c r="E149" s="222"/>
      <c r="F149" s="222"/>
      <c r="G149" s="223"/>
      <c r="H149" s="224"/>
      <c r="I149" s="225"/>
    </row>
    <row r="150" spans="1:9" ht="15" thickBot="1" x14ac:dyDescent="0.4">
      <c r="A150" s="226" t="s">
        <v>88</v>
      </c>
      <c r="B150" s="227"/>
      <c r="C150" s="227"/>
      <c r="D150" s="227"/>
      <c r="E150" s="227"/>
      <c r="F150" s="227"/>
      <c r="G150" s="228"/>
      <c r="H150" s="229"/>
      <c r="I150" s="230"/>
    </row>
    <row r="151" spans="1:9" ht="15" thickBot="1" x14ac:dyDescent="0.4">
      <c r="A151" s="140" t="s">
        <v>12</v>
      </c>
      <c r="B151" s="160" t="s">
        <v>13</v>
      </c>
      <c r="C151" s="161" t="s">
        <v>14</v>
      </c>
      <c r="D151" s="161" t="s">
        <v>15</v>
      </c>
      <c r="E151" s="161" t="s">
        <v>16</v>
      </c>
      <c r="F151" s="161" t="s">
        <v>17</v>
      </c>
      <c r="G151" s="143" t="s">
        <v>18</v>
      </c>
      <c r="H151" s="144" t="s">
        <v>19</v>
      </c>
      <c r="I151" s="145" t="s">
        <v>20</v>
      </c>
    </row>
    <row r="152" spans="1:9" ht="15" thickBot="1" x14ac:dyDescent="0.4">
      <c r="A152" s="151" t="s">
        <v>50</v>
      </c>
      <c r="B152" s="162">
        <v>3430</v>
      </c>
      <c r="C152" s="163">
        <v>3430</v>
      </c>
      <c r="D152" s="163">
        <v>3516</v>
      </c>
      <c r="E152" s="163">
        <v>3636</v>
      </c>
      <c r="F152" s="163">
        <v>3636</v>
      </c>
      <c r="G152" s="153">
        <v>3759.6239999999998</v>
      </c>
      <c r="H152" s="154">
        <v>1.034</v>
      </c>
      <c r="I152" s="155">
        <v>3887</v>
      </c>
    </row>
    <row r="153" spans="1:9" ht="15" thickBot="1" x14ac:dyDescent="0.4">
      <c r="A153" s="246" t="s">
        <v>89</v>
      </c>
      <c r="B153" s="247"/>
      <c r="C153" s="247"/>
      <c r="D153" s="247"/>
      <c r="E153" s="247"/>
      <c r="F153" s="247"/>
      <c r="G153" s="248"/>
      <c r="H153" s="249"/>
      <c r="I153" s="250"/>
    </row>
    <row r="154" spans="1:9" ht="15" thickBot="1" x14ac:dyDescent="0.4">
      <c r="A154" s="169" t="s">
        <v>12</v>
      </c>
      <c r="B154" s="170" t="s">
        <v>13</v>
      </c>
      <c r="C154" s="171" t="s">
        <v>14</v>
      </c>
      <c r="D154" s="171" t="s">
        <v>15</v>
      </c>
      <c r="E154" s="171" t="s">
        <v>16</v>
      </c>
      <c r="F154" s="171" t="s">
        <v>17</v>
      </c>
      <c r="G154" s="172" t="s">
        <v>18</v>
      </c>
      <c r="H154" s="173" t="s">
        <v>19</v>
      </c>
      <c r="I154" s="174" t="s">
        <v>20</v>
      </c>
    </row>
    <row r="155" spans="1:9" ht="15" thickBot="1" x14ac:dyDescent="0.4">
      <c r="A155" s="175" t="s">
        <v>69</v>
      </c>
      <c r="B155" s="176">
        <v>1714</v>
      </c>
      <c r="C155" s="177">
        <v>1714</v>
      </c>
      <c r="D155" s="177">
        <v>1757</v>
      </c>
      <c r="E155" s="177">
        <v>1817</v>
      </c>
      <c r="F155" s="177">
        <v>1817</v>
      </c>
      <c r="G155" s="178">
        <v>1878.778</v>
      </c>
      <c r="H155" s="179">
        <v>1.034</v>
      </c>
      <c r="I155" s="180">
        <v>1943</v>
      </c>
    </row>
    <row r="156" spans="1:9" ht="15" thickBot="1" x14ac:dyDescent="0.4">
      <c r="A156" s="156"/>
      <c r="B156" s="181"/>
      <c r="C156" s="182"/>
      <c r="D156" s="182"/>
      <c r="E156" s="182"/>
      <c r="F156" s="182"/>
      <c r="G156" s="158"/>
      <c r="H156" s="159"/>
      <c r="I156" s="158"/>
    </row>
    <row r="157" spans="1:9" ht="18" x14ac:dyDescent="0.35">
      <c r="A157" s="236" t="s">
        <v>90</v>
      </c>
      <c r="B157" s="237"/>
      <c r="C157" s="237"/>
      <c r="D157" s="237"/>
      <c r="E157" s="237"/>
      <c r="F157" s="237"/>
      <c r="G157" s="238"/>
      <c r="H157" s="239"/>
      <c r="I157" s="240"/>
    </row>
    <row r="158" spans="1:9" ht="15.5" x14ac:dyDescent="0.35">
      <c r="A158" s="241" t="s">
        <v>91</v>
      </c>
      <c r="B158" s="242"/>
      <c r="C158" s="242"/>
      <c r="D158" s="242"/>
      <c r="E158" s="242"/>
      <c r="F158" s="242"/>
      <c r="G158" s="243"/>
      <c r="H158" s="244"/>
      <c r="I158" s="245"/>
    </row>
    <row r="159" spans="1:9" ht="15" thickBot="1" x14ac:dyDescent="0.4">
      <c r="A159" s="226" t="s">
        <v>92</v>
      </c>
      <c r="B159" s="227"/>
      <c r="C159" s="227"/>
      <c r="D159" s="227"/>
      <c r="E159" s="227"/>
      <c r="F159" s="227"/>
      <c r="G159" s="228"/>
      <c r="H159" s="229"/>
      <c r="I159" s="230"/>
    </row>
    <row r="160" spans="1:9" ht="15" thickBot="1" x14ac:dyDescent="0.4">
      <c r="A160" s="169" t="s">
        <v>12</v>
      </c>
      <c r="B160" s="170" t="s">
        <v>13</v>
      </c>
      <c r="C160" s="171" t="s">
        <v>14</v>
      </c>
      <c r="D160" s="171" t="s">
        <v>15</v>
      </c>
      <c r="E160" s="171" t="s">
        <v>16</v>
      </c>
      <c r="F160" s="171" t="s">
        <v>17</v>
      </c>
      <c r="G160" s="172" t="s">
        <v>18</v>
      </c>
      <c r="H160" s="173" t="s">
        <v>19</v>
      </c>
      <c r="I160" s="174" t="s">
        <v>20</v>
      </c>
    </row>
    <row r="161" spans="1:9" ht="15" thickBot="1" x14ac:dyDescent="0.4">
      <c r="A161" s="175">
        <v>8</v>
      </c>
      <c r="B161" s="176">
        <v>1714</v>
      </c>
      <c r="C161" s="177">
        <v>1714</v>
      </c>
      <c r="D161" s="177">
        <v>1757</v>
      </c>
      <c r="E161" s="177">
        <v>1817</v>
      </c>
      <c r="F161" s="177">
        <v>1817</v>
      </c>
      <c r="G161" s="178">
        <v>1878.778</v>
      </c>
      <c r="H161" s="179">
        <v>1.034</v>
      </c>
      <c r="I161" s="180">
        <v>1943</v>
      </c>
    </row>
    <row r="162" spans="1:9" ht="15" thickBot="1" x14ac:dyDescent="0.4">
      <c r="A162" s="156"/>
      <c r="B162" s="181"/>
      <c r="C162" s="182"/>
      <c r="D162" s="182"/>
      <c r="E162" s="182"/>
      <c r="F162" s="182"/>
      <c r="G162" s="158"/>
      <c r="H162" s="159"/>
      <c r="I162" s="158"/>
    </row>
    <row r="163" spans="1:9" ht="15.5" x14ac:dyDescent="0.35">
      <c r="A163" s="231" t="s">
        <v>93</v>
      </c>
      <c r="B163" s="232"/>
      <c r="C163" s="232"/>
      <c r="D163" s="232"/>
      <c r="E163" s="232"/>
      <c r="F163" s="232"/>
      <c r="G163" s="233"/>
      <c r="H163" s="234"/>
      <c r="I163" s="235"/>
    </row>
    <row r="164" spans="1:9" x14ac:dyDescent="0.35">
      <c r="A164" s="221" t="s">
        <v>94</v>
      </c>
      <c r="B164" s="222"/>
      <c r="C164" s="222"/>
      <c r="D164" s="222"/>
      <c r="E164" s="222"/>
      <c r="F164" s="222"/>
      <c r="G164" s="223"/>
      <c r="H164" s="224"/>
      <c r="I164" s="225"/>
    </row>
    <row r="165" spans="1:9" ht="15" thickBot="1" x14ac:dyDescent="0.4">
      <c r="A165" s="226" t="s">
        <v>95</v>
      </c>
      <c r="B165" s="227"/>
      <c r="C165" s="227"/>
      <c r="D165" s="227"/>
      <c r="E165" s="227"/>
      <c r="F165" s="227"/>
      <c r="G165" s="228"/>
      <c r="H165" s="229"/>
      <c r="I165" s="230"/>
    </row>
    <row r="166" spans="1:9" ht="15" thickBot="1" x14ac:dyDescent="0.4">
      <c r="A166" s="140" t="s">
        <v>12</v>
      </c>
      <c r="B166" s="160" t="s">
        <v>13</v>
      </c>
      <c r="C166" s="161" t="s">
        <v>14</v>
      </c>
      <c r="D166" s="161" t="s">
        <v>15</v>
      </c>
      <c r="E166" s="161" t="s">
        <v>16</v>
      </c>
      <c r="F166" s="161" t="s">
        <v>17</v>
      </c>
      <c r="G166" s="143" t="s">
        <v>18</v>
      </c>
      <c r="H166" s="144" t="s">
        <v>19</v>
      </c>
      <c r="I166" s="145" t="s">
        <v>20</v>
      </c>
    </row>
    <row r="167" spans="1:9" ht="15" thickBot="1" x14ac:dyDescent="0.4">
      <c r="A167" s="146" t="s">
        <v>96</v>
      </c>
      <c r="B167" s="164">
        <v>3430</v>
      </c>
      <c r="C167" s="165">
        <v>3430</v>
      </c>
      <c r="D167" s="165">
        <v>3516</v>
      </c>
      <c r="E167" s="165">
        <v>3636</v>
      </c>
      <c r="F167" s="165">
        <v>3636</v>
      </c>
      <c r="G167" s="148">
        <v>3759.6239999999998</v>
      </c>
      <c r="H167" s="149">
        <v>1.034</v>
      </c>
      <c r="I167" s="150">
        <v>3887</v>
      </c>
    </row>
    <row r="168" spans="1:9" ht="15" thickBot="1" x14ac:dyDescent="0.4">
      <c r="A168" s="146" t="s">
        <v>97</v>
      </c>
      <c r="B168" s="164">
        <v>1714</v>
      </c>
      <c r="C168" s="165">
        <v>1714</v>
      </c>
      <c r="D168" s="165">
        <v>1757</v>
      </c>
      <c r="E168" s="165">
        <v>1817</v>
      </c>
      <c r="F168" s="165">
        <v>1817</v>
      </c>
      <c r="G168" s="148">
        <v>1878.778</v>
      </c>
      <c r="H168" s="149">
        <v>1.034</v>
      </c>
      <c r="I168" s="150">
        <v>1943</v>
      </c>
    </row>
    <row r="169" spans="1:9" ht="15" thickBot="1" x14ac:dyDescent="0.4">
      <c r="A169" s="146" t="s">
        <v>98</v>
      </c>
      <c r="B169" s="164">
        <v>6859</v>
      </c>
      <c r="C169" s="165">
        <v>6859</v>
      </c>
      <c r="D169" s="165">
        <v>7030</v>
      </c>
      <c r="E169" s="165">
        <v>7271</v>
      </c>
      <c r="F169" s="165">
        <v>7271</v>
      </c>
      <c r="G169" s="148">
        <v>7518.2139999999999</v>
      </c>
      <c r="H169" s="149">
        <v>1.034</v>
      </c>
      <c r="I169" s="150">
        <v>7774</v>
      </c>
    </row>
    <row r="170" spans="1:9" ht="15" thickBot="1" x14ac:dyDescent="0.4">
      <c r="A170" s="151" t="s">
        <v>99</v>
      </c>
      <c r="B170" s="162">
        <v>3430</v>
      </c>
      <c r="C170" s="163">
        <v>3430</v>
      </c>
      <c r="D170" s="163">
        <v>3516</v>
      </c>
      <c r="E170" s="163">
        <v>3636</v>
      </c>
      <c r="F170" s="163">
        <v>3636</v>
      </c>
      <c r="G170" s="153">
        <v>3759.6239999999998</v>
      </c>
      <c r="H170" s="154">
        <v>1.034</v>
      </c>
      <c r="I170" s="155">
        <v>3887</v>
      </c>
    </row>
    <row r="171" spans="1:9" x14ac:dyDescent="0.35">
      <c r="A171" s="255" t="s">
        <v>100</v>
      </c>
      <c r="B171" s="256"/>
      <c r="C171" s="256"/>
      <c r="D171" s="256"/>
      <c r="E171" s="256"/>
      <c r="F171" s="256"/>
      <c r="G171" s="257"/>
      <c r="H171" s="258"/>
      <c r="I171" s="259"/>
    </row>
    <row r="172" spans="1:9" ht="15" thickBot="1" x14ac:dyDescent="0.4">
      <c r="A172" s="226" t="s">
        <v>101</v>
      </c>
      <c r="B172" s="227"/>
      <c r="C172" s="227"/>
      <c r="D172" s="227"/>
      <c r="E172" s="227"/>
      <c r="F172" s="227"/>
      <c r="G172" s="228"/>
      <c r="H172" s="229"/>
      <c r="I172" s="230"/>
    </row>
    <row r="173" spans="1:9" ht="15" thickBot="1" x14ac:dyDescent="0.4">
      <c r="A173" s="140" t="s">
        <v>12</v>
      </c>
      <c r="B173" s="160" t="s">
        <v>13</v>
      </c>
      <c r="C173" s="161" t="s">
        <v>14</v>
      </c>
      <c r="D173" s="161" t="s">
        <v>15</v>
      </c>
      <c r="E173" s="161" t="s">
        <v>16</v>
      </c>
      <c r="F173" s="161" t="s">
        <v>17</v>
      </c>
      <c r="G173" s="143" t="s">
        <v>18</v>
      </c>
      <c r="H173" s="144" t="s">
        <v>19</v>
      </c>
      <c r="I173" s="145" t="s">
        <v>20</v>
      </c>
    </row>
    <row r="174" spans="1:9" ht="15" thickBot="1" x14ac:dyDescent="0.4">
      <c r="A174" s="146" t="s">
        <v>56</v>
      </c>
      <c r="B174" s="164" t="s">
        <v>102</v>
      </c>
      <c r="C174" s="165" t="s">
        <v>103</v>
      </c>
      <c r="D174" s="165" t="s">
        <v>104</v>
      </c>
      <c r="E174" s="165" t="s">
        <v>105</v>
      </c>
      <c r="F174" s="165" t="s">
        <v>105</v>
      </c>
      <c r="G174" s="165" t="s">
        <v>106</v>
      </c>
      <c r="H174" s="205">
        <v>1.034</v>
      </c>
      <c r="I174" s="217" t="s">
        <v>107</v>
      </c>
    </row>
    <row r="175" spans="1:9" ht="15" thickBot="1" x14ac:dyDescent="0.4">
      <c r="A175" s="146" t="s">
        <v>29</v>
      </c>
      <c r="B175" s="164" t="s">
        <v>108</v>
      </c>
      <c r="C175" s="165" t="s">
        <v>109</v>
      </c>
      <c r="D175" s="165" t="s">
        <v>110</v>
      </c>
      <c r="E175" s="165" t="s">
        <v>111</v>
      </c>
      <c r="F175" s="165" t="s">
        <v>111</v>
      </c>
      <c r="G175" s="165" t="s">
        <v>112</v>
      </c>
      <c r="H175" s="205">
        <v>1.034</v>
      </c>
      <c r="I175" s="217" t="s">
        <v>113</v>
      </c>
    </row>
    <row r="176" spans="1:9" ht="15" thickBot="1" x14ac:dyDescent="0.4">
      <c r="A176" s="151" t="s">
        <v>53</v>
      </c>
      <c r="B176" s="162" t="s">
        <v>114</v>
      </c>
      <c r="C176" s="163" t="s">
        <v>115</v>
      </c>
      <c r="D176" s="163" t="s">
        <v>116</v>
      </c>
      <c r="E176" s="163" t="s">
        <v>117</v>
      </c>
      <c r="F176" s="163" t="s">
        <v>117</v>
      </c>
      <c r="G176" s="163" t="s">
        <v>118</v>
      </c>
      <c r="H176" s="206">
        <v>1.034</v>
      </c>
      <c r="I176" s="218" t="s">
        <v>119</v>
      </c>
    </row>
    <row r="177" spans="1:9" ht="15" thickBot="1" x14ac:dyDescent="0.4">
      <c r="A177" s="246" t="s">
        <v>120</v>
      </c>
      <c r="B177" s="247"/>
      <c r="C177" s="247"/>
      <c r="D177" s="247"/>
      <c r="E177" s="247"/>
      <c r="F177" s="247"/>
      <c r="G177" s="248"/>
      <c r="H177" s="249"/>
      <c r="I177" s="250"/>
    </row>
    <row r="178" spans="1:9" ht="15" thickBot="1" x14ac:dyDescent="0.4">
      <c r="A178" s="140" t="s">
        <v>12</v>
      </c>
      <c r="B178" s="160" t="s">
        <v>13</v>
      </c>
      <c r="C178" s="161" t="s">
        <v>14</v>
      </c>
      <c r="D178" s="161" t="s">
        <v>15</v>
      </c>
      <c r="E178" s="161" t="s">
        <v>16</v>
      </c>
      <c r="F178" s="161" t="s">
        <v>17</v>
      </c>
      <c r="G178" s="143" t="s">
        <v>18</v>
      </c>
      <c r="H178" s="144" t="s">
        <v>19</v>
      </c>
      <c r="I178" s="145" t="s">
        <v>20</v>
      </c>
    </row>
    <row r="179" spans="1:9" ht="15" thickBot="1" x14ac:dyDescent="0.4">
      <c r="A179" s="146" t="s">
        <v>56</v>
      </c>
      <c r="B179" s="164">
        <v>856</v>
      </c>
      <c r="C179" s="165">
        <v>856</v>
      </c>
      <c r="D179" s="165">
        <v>877</v>
      </c>
      <c r="E179" s="165">
        <v>907</v>
      </c>
      <c r="F179" s="165">
        <v>907</v>
      </c>
      <c r="G179" s="148">
        <v>937.83799999999997</v>
      </c>
      <c r="H179" s="149">
        <v>1.034</v>
      </c>
      <c r="I179" s="150">
        <v>970</v>
      </c>
    </row>
    <row r="180" spans="1:9" ht="15" thickBot="1" x14ac:dyDescent="0.4">
      <c r="A180" s="146" t="s">
        <v>29</v>
      </c>
      <c r="B180" s="164">
        <v>1714</v>
      </c>
      <c r="C180" s="165">
        <v>1714</v>
      </c>
      <c r="D180" s="165">
        <v>1757</v>
      </c>
      <c r="E180" s="165">
        <v>1817</v>
      </c>
      <c r="F180" s="165">
        <v>1817</v>
      </c>
      <c r="G180" s="148">
        <v>1878.778</v>
      </c>
      <c r="H180" s="149">
        <v>1.034</v>
      </c>
      <c r="I180" s="150">
        <v>1943</v>
      </c>
    </row>
    <row r="181" spans="1:9" ht="15" thickBot="1" x14ac:dyDescent="0.4">
      <c r="A181" s="151" t="s">
        <v>53</v>
      </c>
      <c r="B181" s="162">
        <v>3430</v>
      </c>
      <c r="C181" s="163">
        <v>3430</v>
      </c>
      <c r="D181" s="163">
        <v>3516</v>
      </c>
      <c r="E181" s="163">
        <v>3636</v>
      </c>
      <c r="F181" s="163">
        <v>3636</v>
      </c>
      <c r="G181" s="153">
        <v>3759.6239999999998</v>
      </c>
      <c r="H181" s="154">
        <v>1.034</v>
      </c>
      <c r="I181" s="155">
        <v>3887</v>
      </c>
    </row>
    <row r="182" spans="1:9" ht="15" thickBot="1" x14ac:dyDescent="0.4">
      <c r="A182" s="246" t="s">
        <v>121</v>
      </c>
      <c r="B182" s="247"/>
      <c r="C182" s="247"/>
      <c r="D182" s="247"/>
      <c r="E182" s="247"/>
      <c r="F182" s="247"/>
      <c r="G182" s="248"/>
      <c r="H182" s="249"/>
      <c r="I182" s="250"/>
    </row>
    <row r="183" spans="1:9" ht="15" thickBot="1" x14ac:dyDescent="0.4">
      <c r="A183" s="140" t="s">
        <v>12</v>
      </c>
      <c r="B183" s="160" t="s">
        <v>13</v>
      </c>
      <c r="C183" s="161" t="s">
        <v>14</v>
      </c>
      <c r="D183" s="161" t="s">
        <v>15</v>
      </c>
      <c r="E183" s="161" t="s">
        <v>16</v>
      </c>
      <c r="F183" s="161" t="s">
        <v>17</v>
      </c>
      <c r="G183" s="143" t="s">
        <v>18</v>
      </c>
      <c r="H183" s="144" t="s">
        <v>19</v>
      </c>
      <c r="I183" s="145" t="s">
        <v>20</v>
      </c>
    </row>
    <row r="184" spans="1:9" ht="15" thickBot="1" x14ac:dyDescent="0.4">
      <c r="A184" s="146" t="s">
        <v>29</v>
      </c>
      <c r="B184" s="164">
        <v>856</v>
      </c>
      <c r="C184" s="165">
        <v>856</v>
      </c>
      <c r="D184" s="165">
        <v>877</v>
      </c>
      <c r="E184" s="165">
        <v>907</v>
      </c>
      <c r="F184" s="165">
        <v>907</v>
      </c>
      <c r="G184" s="148">
        <v>937.83799999999997</v>
      </c>
      <c r="H184" s="149">
        <v>1.034</v>
      </c>
      <c r="I184" s="150">
        <v>970</v>
      </c>
    </row>
    <row r="185" spans="1:9" ht="15" thickBot="1" x14ac:dyDescent="0.4">
      <c r="A185" s="146" t="s">
        <v>53</v>
      </c>
      <c r="B185" s="164">
        <v>1714</v>
      </c>
      <c r="C185" s="165">
        <v>1714</v>
      </c>
      <c r="D185" s="165">
        <v>1757</v>
      </c>
      <c r="E185" s="165">
        <v>1817</v>
      </c>
      <c r="F185" s="165">
        <v>1817</v>
      </c>
      <c r="G185" s="148">
        <v>1878.778</v>
      </c>
      <c r="H185" s="149">
        <v>1.034</v>
      </c>
      <c r="I185" s="150">
        <v>1943</v>
      </c>
    </row>
    <row r="186" spans="1:9" ht="15" thickBot="1" x14ac:dyDescent="0.4">
      <c r="A186" s="151" t="s">
        <v>54</v>
      </c>
      <c r="B186" s="162">
        <v>3430</v>
      </c>
      <c r="C186" s="163">
        <v>3430</v>
      </c>
      <c r="D186" s="163">
        <v>3516</v>
      </c>
      <c r="E186" s="163">
        <v>3636</v>
      </c>
      <c r="F186" s="163">
        <v>3636</v>
      </c>
      <c r="G186" s="153">
        <v>3759.6239999999998</v>
      </c>
      <c r="H186" s="154">
        <v>1.034</v>
      </c>
      <c r="I186" s="155">
        <v>3887</v>
      </c>
    </row>
    <row r="187" spans="1:9" ht="15" thickBot="1" x14ac:dyDescent="0.4">
      <c r="A187" s="246" t="s">
        <v>122</v>
      </c>
      <c r="B187" s="247"/>
      <c r="C187" s="247"/>
      <c r="D187" s="247"/>
      <c r="E187" s="247"/>
      <c r="F187" s="247"/>
      <c r="G187" s="248"/>
      <c r="H187" s="249"/>
      <c r="I187" s="250"/>
    </row>
    <row r="188" spans="1:9" ht="15" thickBot="1" x14ac:dyDescent="0.4">
      <c r="A188" s="140" t="s">
        <v>12</v>
      </c>
      <c r="B188" s="160" t="s">
        <v>13</v>
      </c>
      <c r="C188" s="161" t="s">
        <v>14</v>
      </c>
      <c r="D188" s="161" t="s">
        <v>15</v>
      </c>
      <c r="E188" s="161" t="s">
        <v>16</v>
      </c>
      <c r="F188" s="161" t="s">
        <v>17</v>
      </c>
      <c r="G188" s="143" t="s">
        <v>18</v>
      </c>
      <c r="H188" s="144" t="s">
        <v>19</v>
      </c>
      <c r="I188" s="145" t="s">
        <v>20</v>
      </c>
    </row>
    <row r="189" spans="1:9" ht="15" thickBot="1" x14ac:dyDescent="0.4">
      <c r="A189" s="146" t="s">
        <v>98</v>
      </c>
      <c r="B189" s="164">
        <v>856</v>
      </c>
      <c r="C189" s="165">
        <v>856</v>
      </c>
      <c r="D189" s="165">
        <v>877</v>
      </c>
      <c r="E189" s="165">
        <v>907</v>
      </c>
      <c r="F189" s="165">
        <v>907</v>
      </c>
      <c r="G189" s="148">
        <v>937.83799999999997</v>
      </c>
      <c r="H189" s="149">
        <v>1.034</v>
      </c>
      <c r="I189" s="150">
        <v>970</v>
      </c>
    </row>
    <row r="190" spans="1:9" ht="15" thickBot="1" x14ac:dyDescent="0.4">
      <c r="A190" s="146" t="s">
        <v>99</v>
      </c>
      <c r="B190" s="164" t="s">
        <v>102</v>
      </c>
      <c r="C190" s="165" t="s">
        <v>103</v>
      </c>
      <c r="D190" s="165" t="s">
        <v>104</v>
      </c>
      <c r="E190" s="165" t="s">
        <v>105</v>
      </c>
      <c r="F190" s="165" t="s">
        <v>105</v>
      </c>
      <c r="G190" s="165" t="s">
        <v>106</v>
      </c>
      <c r="H190" s="149">
        <v>1.034</v>
      </c>
      <c r="I190" s="217" t="s">
        <v>107</v>
      </c>
    </row>
    <row r="191" spans="1:9" ht="15" thickBot="1" x14ac:dyDescent="0.4">
      <c r="A191" s="146" t="s">
        <v>31</v>
      </c>
      <c r="B191" s="164">
        <v>1714</v>
      </c>
      <c r="C191" s="165">
        <v>1714</v>
      </c>
      <c r="D191" s="165">
        <v>1757</v>
      </c>
      <c r="E191" s="165">
        <v>1817</v>
      </c>
      <c r="F191" s="165">
        <v>1817</v>
      </c>
      <c r="G191" s="148">
        <v>1878.778</v>
      </c>
      <c r="H191" s="149">
        <v>1.034</v>
      </c>
      <c r="I191" s="150">
        <v>1943</v>
      </c>
    </row>
    <row r="192" spans="1:9" ht="15" thickBot="1" x14ac:dyDescent="0.4">
      <c r="A192" s="146" t="s">
        <v>32</v>
      </c>
      <c r="B192" s="164" t="s">
        <v>108</v>
      </c>
      <c r="C192" s="165" t="s">
        <v>109</v>
      </c>
      <c r="D192" s="165" t="s">
        <v>110</v>
      </c>
      <c r="E192" s="165" t="s">
        <v>111</v>
      </c>
      <c r="F192" s="165" t="s">
        <v>111</v>
      </c>
      <c r="G192" s="165" t="s">
        <v>112</v>
      </c>
      <c r="H192" s="149">
        <v>1.034</v>
      </c>
      <c r="I192" s="217" t="s">
        <v>113</v>
      </c>
    </row>
    <row r="193" spans="1:9" ht="15" thickBot="1" x14ac:dyDescent="0.4">
      <c r="A193" s="146" t="s">
        <v>33</v>
      </c>
      <c r="B193" s="164">
        <v>856</v>
      </c>
      <c r="C193" s="165">
        <v>856</v>
      </c>
      <c r="D193" s="165">
        <v>877</v>
      </c>
      <c r="E193" s="165">
        <v>907</v>
      </c>
      <c r="F193" s="165">
        <v>907</v>
      </c>
      <c r="G193" s="148">
        <v>937.83799999999997</v>
      </c>
      <c r="H193" s="149">
        <v>1.034</v>
      </c>
      <c r="I193" s="150">
        <v>970</v>
      </c>
    </row>
    <row r="194" spans="1:9" ht="15" thickBot="1" x14ac:dyDescent="0.4">
      <c r="A194" s="151" t="s">
        <v>34</v>
      </c>
      <c r="B194" s="162">
        <v>1714</v>
      </c>
      <c r="C194" s="163">
        <v>1714</v>
      </c>
      <c r="D194" s="163">
        <v>1757</v>
      </c>
      <c r="E194" s="163">
        <v>1817</v>
      </c>
      <c r="F194" s="163">
        <v>1817</v>
      </c>
      <c r="G194" s="153">
        <v>1878.778</v>
      </c>
      <c r="H194" s="154">
        <v>1.034</v>
      </c>
      <c r="I194" s="155">
        <v>1943</v>
      </c>
    </row>
    <row r="195" spans="1:9" ht="15" thickBot="1" x14ac:dyDescent="0.4">
      <c r="A195" s="246" t="s">
        <v>123</v>
      </c>
      <c r="B195" s="247"/>
      <c r="C195" s="247"/>
      <c r="D195" s="247"/>
      <c r="E195" s="247"/>
      <c r="F195" s="247"/>
      <c r="G195" s="248"/>
      <c r="H195" s="249"/>
      <c r="I195" s="250"/>
    </row>
    <row r="196" spans="1:9" ht="15" thickBot="1" x14ac:dyDescent="0.4">
      <c r="A196" s="140" t="s">
        <v>12</v>
      </c>
      <c r="B196" s="160" t="s">
        <v>13</v>
      </c>
      <c r="C196" s="161" t="s">
        <v>14</v>
      </c>
      <c r="D196" s="161" t="s">
        <v>15</v>
      </c>
      <c r="E196" s="161" t="s">
        <v>16</v>
      </c>
      <c r="F196" s="161" t="s">
        <v>17</v>
      </c>
      <c r="G196" s="143" t="s">
        <v>18</v>
      </c>
      <c r="H196" s="144" t="s">
        <v>19</v>
      </c>
      <c r="I196" s="145" t="s">
        <v>20</v>
      </c>
    </row>
    <row r="197" spans="1:9" ht="15" thickBot="1" x14ac:dyDescent="0.4">
      <c r="A197" s="151">
        <v>8</v>
      </c>
      <c r="B197" s="162" t="s">
        <v>108</v>
      </c>
      <c r="C197" s="163" t="s">
        <v>109</v>
      </c>
      <c r="D197" s="163" t="s">
        <v>110</v>
      </c>
      <c r="E197" s="163" t="s">
        <v>111</v>
      </c>
      <c r="F197" s="163" t="s">
        <v>111</v>
      </c>
      <c r="G197" s="163" t="s">
        <v>112</v>
      </c>
      <c r="H197" s="154">
        <v>1.034</v>
      </c>
      <c r="I197" s="218" t="s">
        <v>113</v>
      </c>
    </row>
    <row r="198" spans="1:9" ht="15" thickBot="1" x14ac:dyDescent="0.4">
      <c r="A198" s="246" t="s">
        <v>124</v>
      </c>
      <c r="B198" s="247"/>
      <c r="C198" s="247"/>
      <c r="D198" s="247"/>
      <c r="E198" s="247"/>
      <c r="F198" s="247"/>
      <c r="G198" s="248"/>
      <c r="H198" s="249"/>
      <c r="I198" s="250"/>
    </row>
    <row r="199" spans="1:9" ht="15" thickBot="1" x14ac:dyDescent="0.4">
      <c r="A199" s="140" t="s">
        <v>12</v>
      </c>
      <c r="B199" s="160" t="s">
        <v>13</v>
      </c>
      <c r="C199" s="161" t="s">
        <v>14</v>
      </c>
      <c r="D199" s="161" t="s">
        <v>15</v>
      </c>
      <c r="E199" s="161" t="s">
        <v>16</v>
      </c>
      <c r="F199" s="161" t="s">
        <v>17</v>
      </c>
      <c r="G199" s="143" t="s">
        <v>18</v>
      </c>
      <c r="H199" s="144" t="s">
        <v>19</v>
      </c>
      <c r="I199" s="145" t="s">
        <v>20</v>
      </c>
    </row>
    <row r="200" spans="1:9" ht="15" thickBot="1" x14ac:dyDescent="0.4">
      <c r="A200" s="151">
        <v>8</v>
      </c>
      <c r="B200" s="162" t="s">
        <v>125</v>
      </c>
      <c r="C200" s="163" t="s">
        <v>126</v>
      </c>
      <c r="D200" s="163" t="s">
        <v>127</v>
      </c>
      <c r="E200" s="163" t="s">
        <v>128</v>
      </c>
      <c r="F200" s="163" t="s">
        <v>128</v>
      </c>
      <c r="G200" s="163" t="s">
        <v>129</v>
      </c>
      <c r="H200" s="154">
        <v>1.034</v>
      </c>
      <c r="I200" s="218" t="s">
        <v>130</v>
      </c>
    </row>
    <row r="201" spans="1:9" x14ac:dyDescent="0.35">
      <c r="A201" s="255" t="s">
        <v>131</v>
      </c>
      <c r="B201" s="256"/>
      <c r="C201" s="256"/>
      <c r="D201" s="256"/>
      <c r="E201" s="256"/>
      <c r="F201" s="256"/>
      <c r="G201" s="257"/>
      <c r="H201" s="258"/>
      <c r="I201" s="259"/>
    </row>
    <row r="202" spans="1:9" ht="15" thickBot="1" x14ac:dyDescent="0.4">
      <c r="A202" s="226" t="s">
        <v>132</v>
      </c>
      <c r="B202" s="227"/>
      <c r="C202" s="227"/>
      <c r="D202" s="227"/>
      <c r="E202" s="227"/>
      <c r="F202" s="227"/>
      <c r="G202" s="228"/>
      <c r="H202" s="229"/>
      <c r="I202" s="230"/>
    </row>
    <row r="203" spans="1:9" ht="15" thickBot="1" x14ac:dyDescent="0.4">
      <c r="A203" s="140" t="s">
        <v>12</v>
      </c>
      <c r="B203" s="160" t="s">
        <v>13</v>
      </c>
      <c r="C203" s="161" t="s">
        <v>14</v>
      </c>
      <c r="D203" s="161" t="s">
        <v>15</v>
      </c>
      <c r="E203" s="161" t="s">
        <v>16</v>
      </c>
      <c r="F203" s="161" t="s">
        <v>17</v>
      </c>
      <c r="G203" s="143" t="s">
        <v>18</v>
      </c>
      <c r="H203" s="144" t="s">
        <v>19</v>
      </c>
      <c r="I203" s="145" t="s">
        <v>20</v>
      </c>
    </row>
    <row r="204" spans="1:9" ht="15" thickBot="1" x14ac:dyDescent="0.4">
      <c r="A204" s="151">
        <v>8</v>
      </c>
      <c r="B204" s="162">
        <v>6859</v>
      </c>
      <c r="C204" s="163">
        <v>6859</v>
      </c>
      <c r="D204" s="163">
        <v>7030</v>
      </c>
      <c r="E204" s="163">
        <v>7271</v>
      </c>
      <c r="F204" s="163">
        <v>7271</v>
      </c>
      <c r="G204" s="153">
        <v>7518.2139999999999</v>
      </c>
      <c r="H204" s="154">
        <v>1.034</v>
      </c>
      <c r="I204" s="155">
        <v>7774</v>
      </c>
    </row>
    <row r="205" spans="1:9" ht="15" thickBot="1" x14ac:dyDescent="0.4">
      <c r="A205" s="246" t="s">
        <v>133</v>
      </c>
      <c r="B205" s="247"/>
      <c r="C205" s="247"/>
      <c r="D205" s="247"/>
      <c r="E205" s="247"/>
      <c r="F205" s="247"/>
      <c r="G205" s="248"/>
      <c r="H205" s="249"/>
      <c r="I205" s="250"/>
    </row>
    <row r="206" spans="1:9" ht="15" thickBot="1" x14ac:dyDescent="0.4">
      <c r="A206" s="140" t="s">
        <v>12</v>
      </c>
      <c r="B206" s="160" t="s">
        <v>13</v>
      </c>
      <c r="C206" s="161" t="s">
        <v>14</v>
      </c>
      <c r="D206" s="161" t="s">
        <v>15</v>
      </c>
      <c r="E206" s="161" t="s">
        <v>16</v>
      </c>
      <c r="F206" s="161" t="s">
        <v>17</v>
      </c>
      <c r="G206" s="143" t="s">
        <v>18</v>
      </c>
      <c r="H206" s="144" t="s">
        <v>19</v>
      </c>
      <c r="I206" s="145" t="s">
        <v>20</v>
      </c>
    </row>
    <row r="207" spans="1:9" ht="15" thickBot="1" x14ac:dyDescent="0.4">
      <c r="A207" s="151" t="s">
        <v>29</v>
      </c>
      <c r="B207" s="162">
        <v>6859</v>
      </c>
      <c r="C207" s="163">
        <v>6859</v>
      </c>
      <c r="D207" s="163">
        <v>7030</v>
      </c>
      <c r="E207" s="163">
        <v>7271</v>
      </c>
      <c r="F207" s="163">
        <v>7271</v>
      </c>
      <c r="G207" s="153">
        <v>7518.2139999999999</v>
      </c>
      <c r="H207" s="154">
        <v>1.034</v>
      </c>
      <c r="I207" s="155">
        <v>7774</v>
      </c>
    </row>
    <row r="208" spans="1:9" ht="15" thickBot="1" x14ac:dyDescent="0.4">
      <c r="A208" s="246" t="s">
        <v>134</v>
      </c>
      <c r="B208" s="247"/>
      <c r="C208" s="247"/>
      <c r="D208" s="247"/>
      <c r="E208" s="247"/>
      <c r="F208" s="247"/>
      <c r="G208" s="248"/>
      <c r="H208" s="249"/>
      <c r="I208" s="250"/>
    </row>
    <row r="209" spans="1:9" ht="15" thickBot="1" x14ac:dyDescent="0.4">
      <c r="A209" s="169" t="s">
        <v>12</v>
      </c>
      <c r="B209" s="170" t="s">
        <v>13</v>
      </c>
      <c r="C209" s="171" t="s">
        <v>14</v>
      </c>
      <c r="D209" s="171" t="s">
        <v>15</v>
      </c>
      <c r="E209" s="171" t="s">
        <v>16</v>
      </c>
      <c r="F209" s="171" t="s">
        <v>17</v>
      </c>
      <c r="G209" s="172" t="s">
        <v>18</v>
      </c>
      <c r="H209" s="173" t="s">
        <v>19</v>
      </c>
      <c r="I209" s="174" t="s">
        <v>20</v>
      </c>
    </row>
    <row r="210" spans="1:9" ht="15" thickBot="1" x14ac:dyDescent="0.4">
      <c r="A210" s="175">
        <v>8</v>
      </c>
      <c r="B210" s="176">
        <v>6859</v>
      </c>
      <c r="C210" s="177">
        <v>6859</v>
      </c>
      <c r="D210" s="177">
        <v>7030</v>
      </c>
      <c r="E210" s="177">
        <v>7271</v>
      </c>
      <c r="F210" s="177">
        <v>7271</v>
      </c>
      <c r="G210" s="178">
        <v>7518.2139999999999</v>
      </c>
      <c r="H210" s="179">
        <v>1.034</v>
      </c>
      <c r="I210" s="180">
        <v>7774</v>
      </c>
    </row>
    <row r="211" spans="1:9" ht="15" thickBot="1" x14ac:dyDescent="0.4">
      <c r="A211" s="156"/>
      <c r="B211" s="181"/>
      <c r="C211" s="182"/>
      <c r="D211" s="182"/>
      <c r="E211" s="182"/>
      <c r="F211" s="182"/>
      <c r="G211" s="158"/>
      <c r="H211" s="159"/>
      <c r="I211" s="158"/>
    </row>
    <row r="212" spans="1:9" ht="18" x14ac:dyDescent="0.35">
      <c r="A212" s="236" t="s">
        <v>135</v>
      </c>
      <c r="B212" s="237"/>
      <c r="C212" s="237"/>
      <c r="D212" s="237"/>
      <c r="E212" s="237"/>
      <c r="F212" s="237"/>
      <c r="G212" s="238"/>
      <c r="H212" s="239"/>
      <c r="I212" s="240"/>
    </row>
    <row r="213" spans="1:9" ht="15.5" x14ac:dyDescent="0.35">
      <c r="A213" s="241" t="s">
        <v>136</v>
      </c>
      <c r="B213" s="242"/>
      <c r="C213" s="242"/>
      <c r="D213" s="242"/>
      <c r="E213" s="242"/>
      <c r="F213" s="242"/>
      <c r="G213" s="243"/>
      <c r="H213" s="244"/>
      <c r="I213" s="245"/>
    </row>
    <row r="214" spans="1:9" x14ac:dyDescent="0.35">
      <c r="A214" s="221" t="s">
        <v>67</v>
      </c>
      <c r="B214" s="222"/>
      <c r="C214" s="222"/>
      <c r="D214" s="222"/>
      <c r="E214" s="222"/>
      <c r="F214" s="222"/>
      <c r="G214" s="223"/>
      <c r="H214" s="224"/>
      <c r="I214" s="225"/>
    </row>
    <row r="215" spans="1:9" ht="15" thickBot="1" x14ac:dyDescent="0.4">
      <c r="A215" s="226" t="s">
        <v>137</v>
      </c>
      <c r="B215" s="227"/>
      <c r="C215" s="227"/>
      <c r="D215" s="227"/>
      <c r="E215" s="227"/>
      <c r="F215" s="227"/>
      <c r="G215" s="228"/>
      <c r="H215" s="229"/>
      <c r="I215" s="230"/>
    </row>
    <row r="216" spans="1:9" ht="15" thickBot="1" x14ac:dyDescent="0.4">
      <c r="A216" s="169" t="s">
        <v>12</v>
      </c>
      <c r="B216" s="170" t="s">
        <v>13</v>
      </c>
      <c r="C216" s="171" t="s">
        <v>14</v>
      </c>
      <c r="D216" s="171" t="s">
        <v>15</v>
      </c>
      <c r="E216" s="171" t="s">
        <v>16</v>
      </c>
      <c r="F216" s="171" t="s">
        <v>17</v>
      </c>
      <c r="G216" s="172" t="s">
        <v>18</v>
      </c>
      <c r="H216" s="173" t="s">
        <v>19</v>
      </c>
      <c r="I216" s="174" t="s">
        <v>20</v>
      </c>
    </row>
    <row r="217" spans="1:9" ht="15" thickBot="1" x14ac:dyDescent="0.4">
      <c r="A217" s="175">
        <v>5</v>
      </c>
      <c r="B217" s="176">
        <v>3430</v>
      </c>
      <c r="C217" s="177">
        <v>3430</v>
      </c>
      <c r="D217" s="177">
        <v>3516</v>
      </c>
      <c r="E217" s="177">
        <v>3636</v>
      </c>
      <c r="F217" s="177">
        <v>3636</v>
      </c>
      <c r="G217" s="178">
        <v>3759.6239999999998</v>
      </c>
      <c r="H217" s="179">
        <v>1.034</v>
      </c>
      <c r="I217" s="180">
        <v>3887</v>
      </c>
    </row>
    <row r="218" spans="1:9" ht="15" thickBot="1" x14ac:dyDescent="0.4">
      <c r="A218" s="156"/>
      <c r="B218" s="181"/>
      <c r="C218" s="182"/>
      <c r="D218" s="182"/>
      <c r="E218" s="182"/>
      <c r="F218" s="182"/>
      <c r="G218" s="158"/>
      <c r="H218" s="159"/>
      <c r="I218" s="158"/>
    </row>
    <row r="219" spans="1:9" ht="15.5" x14ac:dyDescent="0.35">
      <c r="A219" s="231" t="s">
        <v>138</v>
      </c>
      <c r="B219" s="232"/>
      <c r="C219" s="232"/>
      <c r="D219" s="232"/>
      <c r="E219" s="232"/>
      <c r="F219" s="232"/>
      <c r="G219" s="233"/>
      <c r="H219" s="234"/>
      <c r="I219" s="235"/>
    </row>
    <row r="220" spans="1:9" x14ac:dyDescent="0.35">
      <c r="A220" s="221" t="s">
        <v>67</v>
      </c>
      <c r="B220" s="222"/>
      <c r="C220" s="222"/>
      <c r="D220" s="222"/>
      <c r="E220" s="222"/>
      <c r="F220" s="222"/>
      <c r="G220" s="223"/>
      <c r="H220" s="224"/>
      <c r="I220" s="225"/>
    </row>
    <row r="221" spans="1:9" ht="15" thickBot="1" x14ac:dyDescent="0.4">
      <c r="A221" s="226" t="s">
        <v>139</v>
      </c>
      <c r="B221" s="227"/>
      <c r="C221" s="227"/>
      <c r="D221" s="227"/>
      <c r="E221" s="227"/>
      <c r="F221" s="227"/>
      <c r="G221" s="228"/>
      <c r="H221" s="229"/>
      <c r="I221" s="230"/>
    </row>
    <row r="222" spans="1:9" ht="15" thickBot="1" x14ac:dyDescent="0.4">
      <c r="A222" s="169" t="s">
        <v>12</v>
      </c>
      <c r="B222" s="170" t="s">
        <v>13</v>
      </c>
      <c r="C222" s="171" t="s">
        <v>14</v>
      </c>
      <c r="D222" s="171" t="s">
        <v>15</v>
      </c>
      <c r="E222" s="171" t="s">
        <v>16</v>
      </c>
      <c r="F222" s="171" t="s">
        <v>17</v>
      </c>
      <c r="G222" s="172" t="s">
        <v>18</v>
      </c>
      <c r="H222" s="173" t="s">
        <v>19</v>
      </c>
      <c r="I222" s="174" t="s">
        <v>20</v>
      </c>
    </row>
    <row r="223" spans="1:9" ht="15" thickBot="1" x14ac:dyDescent="0.4">
      <c r="A223" s="175">
        <v>5</v>
      </c>
      <c r="B223" s="176">
        <v>3430</v>
      </c>
      <c r="C223" s="177">
        <v>3430</v>
      </c>
      <c r="D223" s="177">
        <v>3516</v>
      </c>
      <c r="E223" s="177">
        <v>3636</v>
      </c>
      <c r="F223" s="177">
        <v>3636</v>
      </c>
      <c r="G223" s="178">
        <v>3759.6239999999998</v>
      </c>
      <c r="H223" s="179">
        <v>1.034</v>
      </c>
      <c r="I223" s="180">
        <v>3887</v>
      </c>
    </row>
    <row r="224" spans="1:9" ht="15" thickBot="1" x14ac:dyDescent="0.4">
      <c r="A224" s="156"/>
      <c r="B224" s="181"/>
      <c r="C224" s="182"/>
      <c r="D224" s="182"/>
      <c r="E224" s="182"/>
      <c r="F224" s="182"/>
      <c r="G224" s="158"/>
      <c r="H224" s="159"/>
      <c r="I224" s="158"/>
    </row>
    <row r="225" spans="1:9" ht="18" x14ac:dyDescent="0.35">
      <c r="A225" s="236" t="s">
        <v>140</v>
      </c>
      <c r="B225" s="237"/>
      <c r="C225" s="237"/>
      <c r="D225" s="237"/>
      <c r="E225" s="237"/>
      <c r="F225" s="237"/>
      <c r="G225" s="238"/>
      <c r="H225" s="239"/>
      <c r="I225" s="240"/>
    </row>
    <row r="226" spans="1:9" ht="15.5" x14ac:dyDescent="0.35">
      <c r="A226" s="241" t="s">
        <v>141</v>
      </c>
      <c r="B226" s="242"/>
      <c r="C226" s="242"/>
      <c r="D226" s="242"/>
      <c r="E226" s="242"/>
      <c r="F226" s="242"/>
      <c r="G226" s="243"/>
      <c r="H226" s="244"/>
      <c r="I226" s="245"/>
    </row>
    <row r="227" spans="1:9" x14ac:dyDescent="0.35">
      <c r="A227" s="221" t="s">
        <v>142</v>
      </c>
      <c r="B227" s="222"/>
      <c r="C227" s="222"/>
      <c r="D227" s="222"/>
      <c r="E227" s="222"/>
      <c r="F227" s="222"/>
      <c r="G227" s="223"/>
      <c r="H227" s="224"/>
      <c r="I227" s="225"/>
    </row>
    <row r="228" spans="1:9" ht="15" thickBot="1" x14ac:dyDescent="0.4">
      <c r="A228" s="226" t="s">
        <v>143</v>
      </c>
      <c r="B228" s="227"/>
      <c r="C228" s="227"/>
      <c r="D228" s="227"/>
      <c r="E228" s="227"/>
      <c r="F228" s="227"/>
      <c r="G228" s="228"/>
      <c r="H228" s="229"/>
      <c r="I228" s="230"/>
    </row>
    <row r="229" spans="1:9" ht="15" thickBot="1" x14ac:dyDescent="0.4">
      <c r="A229" s="140" t="s">
        <v>12</v>
      </c>
      <c r="B229" s="160" t="s">
        <v>13</v>
      </c>
      <c r="C229" s="161" t="s">
        <v>14</v>
      </c>
      <c r="D229" s="161" t="s">
        <v>15</v>
      </c>
      <c r="E229" s="161" t="s">
        <v>16</v>
      </c>
      <c r="F229" s="161" t="s">
        <v>17</v>
      </c>
      <c r="G229" s="143" t="s">
        <v>18</v>
      </c>
      <c r="H229" s="144" t="s">
        <v>19</v>
      </c>
      <c r="I229" s="145" t="s">
        <v>20</v>
      </c>
    </row>
    <row r="230" spans="1:9" ht="15" thickBot="1" x14ac:dyDescent="0.4">
      <c r="A230" s="151" t="s">
        <v>61</v>
      </c>
      <c r="B230" s="162">
        <v>10000</v>
      </c>
      <c r="C230" s="163">
        <v>10000</v>
      </c>
      <c r="D230" s="163">
        <v>10250</v>
      </c>
      <c r="E230" s="163">
        <v>10600</v>
      </c>
      <c r="F230" s="163">
        <v>10600</v>
      </c>
      <c r="G230" s="153">
        <v>10960.4</v>
      </c>
      <c r="H230" s="154">
        <v>1.034</v>
      </c>
      <c r="I230" s="155">
        <v>11333</v>
      </c>
    </row>
    <row r="231" spans="1:9" ht="15" thickBot="1" x14ac:dyDescent="0.4">
      <c r="A231" s="192" t="s">
        <v>62</v>
      </c>
      <c r="B231" s="193">
        <v>15715</v>
      </c>
      <c r="C231" s="194">
        <v>15715</v>
      </c>
      <c r="D231" s="194">
        <v>16108</v>
      </c>
      <c r="E231" s="194">
        <v>16658</v>
      </c>
      <c r="F231" s="194">
        <v>16658</v>
      </c>
      <c r="G231" s="195">
        <v>17224.371999999999</v>
      </c>
      <c r="H231" s="196">
        <v>1.034</v>
      </c>
      <c r="I231" s="197">
        <v>17810</v>
      </c>
    </row>
    <row r="232" spans="1:9" ht="15" thickBot="1" x14ac:dyDescent="0.4">
      <c r="A232" s="198" t="s">
        <v>63</v>
      </c>
      <c r="B232" s="199">
        <v>28572</v>
      </c>
      <c r="C232" s="200">
        <v>28572</v>
      </c>
      <c r="D232" s="200">
        <v>29286</v>
      </c>
      <c r="E232" s="200">
        <v>30286</v>
      </c>
      <c r="F232" s="200">
        <v>30286</v>
      </c>
      <c r="G232" s="201">
        <v>31315.723999999998</v>
      </c>
      <c r="H232" s="202">
        <v>1.034</v>
      </c>
      <c r="I232" s="203">
        <v>32380</v>
      </c>
    </row>
    <row r="233" spans="1:9" ht="15" thickBot="1" x14ac:dyDescent="0.4">
      <c r="A233" s="156"/>
      <c r="B233" s="181"/>
      <c r="C233" s="182"/>
      <c r="D233" s="182"/>
      <c r="E233" s="182"/>
      <c r="F233" s="182"/>
      <c r="G233" s="158"/>
      <c r="H233" s="159"/>
      <c r="I233" s="158"/>
    </row>
    <row r="234" spans="1:9" ht="18" x14ac:dyDescent="0.35">
      <c r="A234" s="236" t="s">
        <v>144</v>
      </c>
      <c r="B234" s="237"/>
      <c r="C234" s="237"/>
      <c r="D234" s="237"/>
      <c r="E234" s="237"/>
      <c r="F234" s="237"/>
      <c r="G234" s="238"/>
      <c r="H234" s="239"/>
      <c r="I234" s="240"/>
    </row>
    <row r="235" spans="1:9" ht="15.5" x14ac:dyDescent="0.35">
      <c r="A235" s="241" t="s">
        <v>145</v>
      </c>
      <c r="B235" s="242"/>
      <c r="C235" s="242"/>
      <c r="D235" s="242"/>
      <c r="E235" s="242"/>
      <c r="F235" s="242"/>
      <c r="G235" s="243"/>
      <c r="H235" s="244"/>
      <c r="I235" s="245"/>
    </row>
    <row r="236" spans="1:9" x14ac:dyDescent="0.35">
      <c r="A236" s="221" t="s">
        <v>146</v>
      </c>
      <c r="B236" s="222"/>
      <c r="C236" s="222"/>
      <c r="D236" s="222"/>
      <c r="E236" s="222"/>
      <c r="F236" s="222"/>
      <c r="G236" s="223"/>
      <c r="H236" s="224"/>
      <c r="I236" s="225"/>
    </row>
    <row r="237" spans="1:9" ht="15" thickBot="1" x14ac:dyDescent="0.4">
      <c r="A237" s="226" t="s">
        <v>147</v>
      </c>
      <c r="B237" s="227"/>
      <c r="C237" s="227"/>
      <c r="D237" s="227"/>
      <c r="E237" s="227"/>
      <c r="F237" s="227"/>
      <c r="G237" s="228"/>
      <c r="H237" s="229"/>
      <c r="I237" s="230"/>
    </row>
    <row r="238" spans="1:9" ht="15" thickBot="1" x14ac:dyDescent="0.4">
      <c r="A238" s="169" t="s">
        <v>12</v>
      </c>
      <c r="B238" s="170" t="s">
        <v>13</v>
      </c>
      <c r="C238" s="171" t="s">
        <v>14</v>
      </c>
      <c r="D238" s="171" t="s">
        <v>15</v>
      </c>
      <c r="E238" s="171" t="s">
        <v>16</v>
      </c>
      <c r="F238" s="171" t="s">
        <v>17</v>
      </c>
      <c r="G238" s="172" t="s">
        <v>18</v>
      </c>
      <c r="H238" s="173" t="s">
        <v>19</v>
      </c>
      <c r="I238" s="174" t="s">
        <v>20</v>
      </c>
    </row>
    <row r="239" spans="1:9" ht="15" thickBot="1" x14ac:dyDescent="0.4">
      <c r="A239" s="175">
        <v>8</v>
      </c>
      <c r="B239" s="176">
        <v>1714</v>
      </c>
      <c r="C239" s="177">
        <v>1714</v>
      </c>
      <c r="D239" s="177">
        <v>1757</v>
      </c>
      <c r="E239" s="177">
        <v>1817</v>
      </c>
      <c r="F239" s="177">
        <v>1817</v>
      </c>
      <c r="G239" s="178">
        <v>1878.778</v>
      </c>
      <c r="H239" s="179">
        <v>1.034</v>
      </c>
      <c r="I239" s="180">
        <v>1943</v>
      </c>
    </row>
    <row r="240" spans="1:9" ht="15" thickBot="1" x14ac:dyDescent="0.4">
      <c r="A240" s="156"/>
      <c r="B240" s="181"/>
      <c r="C240" s="182"/>
      <c r="D240" s="182"/>
      <c r="E240" s="182"/>
      <c r="F240" s="182"/>
      <c r="G240" s="158"/>
      <c r="H240" s="159"/>
      <c r="I240" s="158"/>
    </row>
    <row r="241" spans="1:9" ht="15.5" x14ac:dyDescent="0.35">
      <c r="A241" s="231" t="s">
        <v>148</v>
      </c>
      <c r="B241" s="232"/>
      <c r="C241" s="232"/>
      <c r="D241" s="232"/>
      <c r="E241" s="232"/>
      <c r="F241" s="232"/>
      <c r="G241" s="233"/>
      <c r="H241" s="234"/>
      <c r="I241" s="235"/>
    </row>
    <row r="242" spans="1:9" x14ac:dyDescent="0.35">
      <c r="A242" s="221" t="s">
        <v>149</v>
      </c>
      <c r="B242" s="222"/>
      <c r="C242" s="222"/>
      <c r="D242" s="222"/>
      <c r="E242" s="222"/>
      <c r="F242" s="222"/>
      <c r="G242" s="223"/>
      <c r="H242" s="224"/>
      <c r="I242" s="225"/>
    </row>
    <row r="243" spans="1:9" ht="15" thickBot="1" x14ac:dyDescent="0.4">
      <c r="A243" s="226" t="s">
        <v>150</v>
      </c>
      <c r="B243" s="227"/>
      <c r="C243" s="227"/>
      <c r="D243" s="227"/>
      <c r="E243" s="227"/>
      <c r="F243" s="227"/>
      <c r="G243" s="228"/>
      <c r="H243" s="229"/>
      <c r="I243" s="230"/>
    </row>
    <row r="244" spans="1:9" ht="15" thickBot="1" x14ac:dyDescent="0.4">
      <c r="A244" s="169" t="s">
        <v>12</v>
      </c>
      <c r="B244" s="170" t="s">
        <v>13</v>
      </c>
      <c r="C244" s="171" t="s">
        <v>14</v>
      </c>
      <c r="D244" s="171" t="s">
        <v>15</v>
      </c>
      <c r="E244" s="171" t="s">
        <v>16</v>
      </c>
      <c r="F244" s="171" t="s">
        <v>17</v>
      </c>
      <c r="G244" s="172" t="s">
        <v>18</v>
      </c>
      <c r="H244" s="173" t="s">
        <v>19</v>
      </c>
      <c r="I244" s="174" t="s">
        <v>20</v>
      </c>
    </row>
    <row r="245" spans="1:9" ht="15" thickBot="1" x14ac:dyDescent="0.4">
      <c r="A245" s="175" t="s">
        <v>29</v>
      </c>
      <c r="B245" s="176">
        <v>1714</v>
      </c>
      <c r="C245" s="177">
        <v>1714</v>
      </c>
      <c r="D245" s="177">
        <v>1757</v>
      </c>
      <c r="E245" s="177">
        <v>1817</v>
      </c>
      <c r="F245" s="177">
        <v>1817</v>
      </c>
      <c r="G245" s="178">
        <v>1878.778</v>
      </c>
      <c r="H245" s="179">
        <v>1.034</v>
      </c>
      <c r="I245" s="180">
        <v>1943</v>
      </c>
    </row>
    <row r="246" spans="1:9" ht="15" thickBot="1" x14ac:dyDescent="0.4">
      <c r="A246" s="156"/>
      <c r="B246" s="181"/>
      <c r="C246" s="182"/>
      <c r="D246" s="182"/>
      <c r="E246" s="182"/>
      <c r="F246" s="182"/>
      <c r="G246" s="158"/>
      <c r="H246" s="159"/>
      <c r="I246" s="158"/>
    </row>
    <row r="247" spans="1:9" ht="18" x14ac:dyDescent="0.35">
      <c r="A247" s="236" t="s">
        <v>151</v>
      </c>
      <c r="B247" s="237"/>
      <c r="C247" s="237"/>
      <c r="D247" s="237"/>
      <c r="E247" s="237"/>
      <c r="F247" s="237"/>
      <c r="G247" s="238"/>
      <c r="H247" s="239"/>
      <c r="I247" s="240"/>
    </row>
    <row r="248" spans="1:9" ht="15.5" x14ac:dyDescent="0.35">
      <c r="A248" s="241" t="s">
        <v>152</v>
      </c>
      <c r="B248" s="242"/>
      <c r="C248" s="242"/>
      <c r="D248" s="242"/>
      <c r="E248" s="242"/>
      <c r="F248" s="242"/>
      <c r="G248" s="243"/>
      <c r="H248" s="244"/>
      <c r="I248" s="245"/>
    </row>
    <row r="249" spans="1:9" x14ac:dyDescent="0.35">
      <c r="A249" s="221" t="s">
        <v>80</v>
      </c>
      <c r="B249" s="222"/>
      <c r="C249" s="222"/>
      <c r="D249" s="222"/>
      <c r="E249" s="222"/>
      <c r="F249" s="222"/>
      <c r="G249" s="223"/>
      <c r="H249" s="224"/>
      <c r="I249" s="225"/>
    </row>
    <row r="250" spans="1:9" ht="15" thickBot="1" x14ac:dyDescent="0.4">
      <c r="A250" s="226" t="s">
        <v>153</v>
      </c>
      <c r="B250" s="227"/>
      <c r="C250" s="227"/>
      <c r="D250" s="227"/>
      <c r="E250" s="227"/>
      <c r="F250" s="227"/>
      <c r="G250" s="228"/>
      <c r="H250" s="229"/>
      <c r="I250" s="230"/>
    </row>
    <row r="251" spans="1:9" ht="15" thickBot="1" x14ac:dyDescent="0.4">
      <c r="A251" s="169" t="s">
        <v>12</v>
      </c>
      <c r="B251" s="170" t="s">
        <v>13</v>
      </c>
      <c r="C251" s="171" t="s">
        <v>14</v>
      </c>
      <c r="D251" s="171" t="s">
        <v>15</v>
      </c>
      <c r="E251" s="171" t="s">
        <v>16</v>
      </c>
      <c r="F251" s="171" t="s">
        <v>17</v>
      </c>
      <c r="G251" s="172" t="s">
        <v>18</v>
      </c>
      <c r="H251" s="173" t="s">
        <v>19</v>
      </c>
      <c r="I251" s="174" t="s">
        <v>20</v>
      </c>
    </row>
    <row r="252" spans="1:9" ht="15" thickBot="1" x14ac:dyDescent="0.4">
      <c r="A252" s="175">
        <v>8</v>
      </c>
      <c r="B252" s="176">
        <v>1714</v>
      </c>
      <c r="C252" s="177">
        <v>1714</v>
      </c>
      <c r="D252" s="177">
        <v>1757</v>
      </c>
      <c r="E252" s="177">
        <v>1817</v>
      </c>
      <c r="F252" s="177">
        <v>1817</v>
      </c>
      <c r="G252" s="178">
        <v>1878.778</v>
      </c>
      <c r="H252" s="179">
        <v>1.034</v>
      </c>
      <c r="I252" s="180">
        <v>1943</v>
      </c>
    </row>
    <row r="253" spans="1:9" ht="15" thickBot="1" x14ac:dyDescent="0.4">
      <c r="A253" s="156"/>
      <c r="B253" s="181"/>
      <c r="C253" s="182"/>
      <c r="D253" s="182"/>
      <c r="E253" s="182"/>
      <c r="F253" s="182"/>
      <c r="G253" s="158"/>
      <c r="H253" s="159"/>
      <c r="I253" s="158"/>
    </row>
    <row r="254" spans="1:9" ht="15.5" x14ac:dyDescent="0.35">
      <c r="A254" s="231" t="s">
        <v>154</v>
      </c>
      <c r="B254" s="232"/>
      <c r="C254" s="232"/>
      <c r="D254" s="232"/>
      <c r="E254" s="232"/>
      <c r="F254" s="232"/>
      <c r="G254" s="233"/>
      <c r="H254" s="234"/>
      <c r="I254" s="235"/>
    </row>
    <row r="255" spans="1:9" x14ac:dyDescent="0.35">
      <c r="A255" s="221" t="s">
        <v>149</v>
      </c>
      <c r="B255" s="222"/>
      <c r="C255" s="222"/>
      <c r="D255" s="222"/>
      <c r="E255" s="222"/>
      <c r="F255" s="222"/>
      <c r="G255" s="223"/>
      <c r="H255" s="224"/>
      <c r="I255" s="225"/>
    </row>
    <row r="256" spans="1:9" ht="15" thickBot="1" x14ac:dyDescent="0.4">
      <c r="A256" s="226" t="s">
        <v>155</v>
      </c>
      <c r="B256" s="227"/>
      <c r="C256" s="227"/>
      <c r="D256" s="227"/>
      <c r="E256" s="227"/>
      <c r="F256" s="227"/>
      <c r="G256" s="228"/>
      <c r="H256" s="229"/>
      <c r="I256" s="230"/>
    </row>
    <row r="257" spans="1:9" ht="15" thickBot="1" x14ac:dyDescent="0.4">
      <c r="A257" s="169" t="s">
        <v>12</v>
      </c>
      <c r="B257" s="170" t="s">
        <v>13</v>
      </c>
      <c r="C257" s="171" t="s">
        <v>14</v>
      </c>
      <c r="D257" s="171" t="s">
        <v>15</v>
      </c>
      <c r="E257" s="171" t="s">
        <v>16</v>
      </c>
      <c r="F257" s="171" t="s">
        <v>17</v>
      </c>
      <c r="G257" s="172" t="s">
        <v>18</v>
      </c>
      <c r="H257" s="173" t="s">
        <v>19</v>
      </c>
      <c r="I257" s="174" t="s">
        <v>20</v>
      </c>
    </row>
    <row r="258" spans="1:9" ht="15" thickBot="1" x14ac:dyDescent="0.4">
      <c r="A258" s="175">
        <v>8</v>
      </c>
      <c r="B258" s="176">
        <v>1714</v>
      </c>
      <c r="C258" s="177">
        <v>1714</v>
      </c>
      <c r="D258" s="177">
        <v>1757</v>
      </c>
      <c r="E258" s="177">
        <v>1817</v>
      </c>
      <c r="F258" s="177">
        <v>1817</v>
      </c>
      <c r="G258" s="178">
        <v>1878.778</v>
      </c>
      <c r="H258" s="179">
        <v>1.034</v>
      </c>
      <c r="I258" s="180">
        <v>1943</v>
      </c>
    </row>
    <row r="259" spans="1:9" ht="15" thickBot="1" x14ac:dyDescent="0.4">
      <c r="A259" s="156"/>
      <c r="B259" s="181"/>
      <c r="C259" s="182"/>
      <c r="D259" s="182"/>
      <c r="E259" s="182"/>
      <c r="F259" s="182"/>
      <c r="G259" s="158"/>
      <c r="H259" s="159"/>
      <c r="I259" s="158"/>
    </row>
    <row r="260" spans="1:9" ht="15.5" x14ac:dyDescent="0.35">
      <c r="A260" s="231" t="s">
        <v>156</v>
      </c>
      <c r="B260" s="232"/>
      <c r="C260" s="232"/>
      <c r="D260" s="232"/>
      <c r="E260" s="232"/>
      <c r="F260" s="232"/>
      <c r="G260" s="233"/>
      <c r="H260" s="234"/>
      <c r="I260" s="235"/>
    </row>
    <row r="261" spans="1:9" x14ac:dyDescent="0.35">
      <c r="A261" s="221" t="s">
        <v>80</v>
      </c>
      <c r="B261" s="222"/>
      <c r="C261" s="222"/>
      <c r="D261" s="222"/>
      <c r="E261" s="222"/>
      <c r="F261" s="222"/>
      <c r="G261" s="223"/>
      <c r="H261" s="224"/>
      <c r="I261" s="225"/>
    </row>
    <row r="262" spans="1:9" ht="15" thickBot="1" x14ac:dyDescent="0.4">
      <c r="A262" s="226" t="s">
        <v>157</v>
      </c>
      <c r="B262" s="227"/>
      <c r="C262" s="227"/>
      <c r="D262" s="227"/>
      <c r="E262" s="227"/>
      <c r="F262" s="227"/>
      <c r="G262" s="228"/>
      <c r="H262" s="229"/>
      <c r="I262" s="230"/>
    </row>
    <row r="263" spans="1:9" ht="15" thickBot="1" x14ac:dyDescent="0.4">
      <c r="A263" s="169" t="s">
        <v>12</v>
      </c>
      <c r="B263" s="170" t="s">
        <v>13</v>
      </c>
      <c r="C263" s="171" t="s">
        <v>14</v>
      </c>
      <c r="D263" s="171" t="s">
        <v>15</v>
      </c>
      <c r="E263" s="171" t="s">
        <v>16</v>
      </c>
      <c r="F263" s="171" t="s">
        <v>17</v>
      </c>
      <c r="G263" s="172" t="s">
        <v>18</v>
      </c>
      <c r="H263" s="173" t="s">
        <v>19</v>
      </c>
      <c r="I263" s="174" t="s">
        <v>20</v>
      </c>
    </row>
    <row r="264" spans="1:9" ht="15" thickBot="1" x14ac:dyDescent="0.4">
      <c r="A264" s="175">
        <v>8</v>
      </c>
      <c r="B264" s="176">
        <v>1714</v>
      </c>
      <c r="C264" s="177">
        <v>1714</v>
      </c>
      <c r="D264" s="177">
        <v>1757</v>
      </c>
      <c r="E264" s="177">
        <v>1817</v>
      </c>
      <c r="F264" s="177">
        <v>1817</v>
      </c>
      <c r="G264" s="178">
        <v>1878.778</v>
      </c>
      <c r="H264" s="179">
        <v>1.034</v>
      </c>
      <c r="I264" s="180">
        <v>1943</v>
      </c>
    </row>
    <row r="265" spans="1:9" ht="15" thickBot="1" x14ac:dyDescent="0.4">
      <c r="A265" s="156"/>
      <c r="B265" s="181"/>
      <c r="C265" s="182"/>
      <c r="D265" s="182"/>
      <c r="E265" s="182"/>
      <c r="F265" s="182"/>
      <c r="G265" s="158"/>
      <c r="H265" s="159"/>
      <c r="I265" s="158"/>
    </row>
    <row r="266" spans="1:9" ht="15.5" x14ac:dyDescent="0.35">
      <c r="A266" s="231" t="s">
        <v>158</v>
      </c>
      <c r="B266" s="232"/>
      <c r="C266" s="232"/>
      <c r="D266" s="232"/>
      <c r="E266" s="232"/>
      <c r="F266" s="232"/>
      <c r="G266" s="233"/>
      <c r="H266" s="234"/>
      <c r="I266" s="235"/>
    </row>
    <row r="267" spans="1:9" x14ac:dyDescent="0.35">
      <c r="A267" s="221" t="s">
        <v>149</v>
      </c>
      <c r="B267" s="222"/>
      <c r="C267" s="222"/>
      <c r="D267" s="222"/>
      <c r="E267" s="222"/>
      <c r="F267" s="222"/>
      <c r="G267" s="223"/>
      <c r="H267" s="224"/>
      <c r="I267" s="225"/>
    </row>
    <row r="268" spans="1:9" ht="15" thickBot="1" x14ac:dyDescent="0.4">
      <c r="A268" s="226" t="s">
        <v>159</v>
      </c>
      <c r="B268" s="227"/>
      <c r="C268" s="227"/>
      <c r="D268" s="227"/>
      <c r="E268" s="227"/>
      <c r="F268" s="227"/>
      <c r="G268" s="228"/>
      <c r="H268" s="229"/>
      <c r="I268" s="230"/>
    </row>
    <row r="269" spans="1:9" ht="15" thickBot="1" x14ac:dyDescent="0.4">
      <c r="A269" s="140" t="s">
        <v>12</v>
      </c>
      <c r="B269" s="160" t="s">
        <v>13</v>
      </c>
      <c r="C269" s="161" t="s">
        <v>14</v>
      </c>
      <c r="D269" s="161" t="s">
        <v>15</v>
      </c>
      <c r="E269" s="161" t="s">
        <v>16</v>
      </c>
      <c r="F269" s="161" t="s">
        <v>17</v>
      </c>
      <c r="G269" s="143" t="s">
        <v>18</v>
      </c>
      <c r="H269" s="144" t="s">
        <v>19</v>
      </c>
      <c r="I269" s="145" t="s">
        <v>20</v>
      </c>
    </row>
    <row r="270" spans="1:9" ht="15" thickBot="1" x14ac:dyDescent="0.4">
      <c r="A270" s="151">
        <v>8</v>
      </c>
      <c r="B270" s="162">
        <v>1714</v>
      </c>
      <c r="C270" s="163">
        <v>1714</v>
      </c>
      <c r="D270" s="163">
        <v>1757</v>
      </c>
      <c r="E270" s="163">
        <v>1817</v>
      </c>
      <c r="F270" s="163">
        <v>1817</v>
      </c>
      <c r="G270" s="153">
        <v>1878.778</v>
      </c>
      <c r="H270" s="154">
        <v>1.034</v>
      </c>
      <c r="I270" s="155">
        <v>1943</v>
      </c>
    </row>
    <row r="271" spans="1:9" ht="15" thickBot="1" x14ac:dyDescent="0.4">
      <c r="A271" s="246" t="s">
        <v>160</v>
      </c>
      <c r="B271" s="247"/>
      <c r="C271" s="247"/>
      <c r="D271" s="247"/>
      <c r="E271" s="247"/>
      <c r="F271" s="247"/>
      <c r="G271" s="248"/>
      <c r="H271" s="249"/>
      <c r="I271" s="250"/>
    </row>
    <row r="272" spans="1:9" ht="15" thickBot="1" x14ac:dyDescent="0.4">
      <c r="A272" s="169" t="s">
        <v>12</v>
      </c>
      <c r="B272" s="170" t="s">
        <v>13</v>
      </c>
      <c r="C272" s="171" t="s">
        <v>14</v>
      </c>
      <c r="D272" s="171" t="s">
        <v>15</v>
      </c>
      <c r="E272" s="171" t="s">
        <v>16</v>
      </c>
      <c r="F272" s="171" t="s">
        <v>17</v>
      </c>
      <c r="G272" s="172" t="s">
        <v>18</v>
      </c>
      <c r="H272" s="173" t="s">
        <v>19</v>
      </c>
      <c r="I272" s="174" t="s">
        <v>20</v>
      </c>
    </row>
    <row r="273" spans="1:9" ht="15" thickBot="1" x14ac:dyDescent="0.4">
      <c r="A273" s="175">
        <v>8</v>
      </c>
      <c r="B273" s="176">
        <v>1714</v>
      </c>
      <c r="C273" s="177">
        <v>1714</v>
      </c>
      <c r="D273" s="177">
        <v>1757</v>
      </c>
      <c r="E273" s="177">
        <v>1817</v>
      </c>
      <c r="F273" s="177">
        <v>1817</v>
      </c>
      <c r="G273" s="178">
        <v>1878.778</v>
      </c>
      <c r="H273" s="179">
        <v>1.034</v>
      </c>
      <c r="I273" s="180">
        <v>1943</v>
      </c>
    </row>
    <row r="274" spans="1:9" ht="15" thickBot="1" x14ac:dyDescent="0.4">
      <c r="A274" s="156"/>
      <c r="B274" s="181"/>
      <c r="C274" s="182"/>
      <c r="D274" s="182"/>
      <c r="E274" s="182"/>
      <c r="F274" s="182"/>
      <c r="G274" s="158"/>
      <c r="H274" s="159"/>
      <c r="I274" s="158"/>
    </row>
    <row r="275" spans="1:9" ht="15.5" x14ac:dyDescent="0.35">
      <c r="A275" s="231" t="s">
        <v>161</v>
      </c>
      <c r="B275" s="232"/>
      <c r="C275" s="232"/>
      <c r="D275" s="232"/>
      <c r="E275" s="232"/>
      <c r="F275" s="232"/>
      <c r="G275" s="233"/>
      <c r="H275" s="234"/>
      <c r="I275" s="235"/>
    </row>
    <row r="276" spans="1:9" x14ac:dyDescent="0.35">
      <c r="A276" s="221" t="s">
        <v>80</v>
      </c>
      <c r="B276" s="222"/>
      <c r="C276" s="222"/>
      <c r="D276" s="222"/>
      <c r="E276" s="222"/>
      <c r="F276" s="222"/>
      <c r="G276" s="223"/>
      <c r="H276" s="224"/>
      <c r="I276" s="225"/>
    </row>
    <row r="277" spans="1:9" ht="15" thickBot="1" x14ac:dyDescent="0.4">
      <c r="A277" s="226" t="s">
        <v>162</v>
      </c>
      <c r="B277" s="227"/>
      <c r="C277" s="227"/>
      <c r="D277" s="227"/>
      <c r="E277" s="227"/>
      <c r="F277" s="227"/>
      <c r="G277" s="228"/>
      <c r="H277" s="229"/>
      <c r="I277" s="230"/>
    </row>
    <row r="278" spans="1:9" ht="15" thickBot="1" x14ac:dyDescent="0.4">
      <c r="A278" s="207" t="s">
        <v>12</v>
      </c>
      <c r="B278" s="208" t="s">
        <v>13</v>
      </c>
      <c r="C278" s="209" t="s">
        <v>14</v>
      </c>
      <c r="D278" s="209" t="s">
        <v>15</v>
      </c>
      <c r="E278" s="209" t="s">
        <v>16</v>
      </c>
      <c r="F278" s="209" t="s">
        <v>17</v>
      </c>
      <c r="G278" s="210" t="s">
        <v>18</v>
      </c>
      <c r="H278" s="211" t="s">
        <v>19</v>
      </c>
      <c r="I278" s="212" t="s">
        <v>20</v>
      </c>
    </row>
    <row r="279" spans="1:9" ht="15" thickBot="1" x14ac:dyDescent="0.4">
      <c r="A279" s="198">
        <v>8</v>
      </c>
      <c r="B279" s="199">
        <v>1714</v>
      </c>
      <c r="C279" s="200">
        <v>1714</v>
      </c>
      <c r="D279" s="200">
        <v>1757</v>
      </c>
      <c r="E279" s="200">
        <v>1817</v>
      </c>
      <c r="F279" s="200">
        <v>1817</v>
      </c>
      <c r="G279" s="201">
        <v>1878.778</v>
      </c>
      <c r="H279" s="202">
        <v>1.034</v>
      </c>
      <c r="I279" s="203">
        <v>1943</v>
      </c>
    </row>
    <row r="280" spans="1:9" ht="15" thickBot="1" x14ac:dyDescent="0.4">
      <c r="A280" s="156"/>
      <c r="B280" s="181"/>
      <c r="C280" s="182"/>
      <c r="D280" s="182"/>
      <c r="E280" s="182"/>
      <c r="F280" s="182"/>
      <c r="G280" s="158"/>
      <c r="H280" s="159"/>
      <c r="I280" s="213"/>
    </row>
    <row r="281" spans="1:9" ht="18" x14ac:dyDescent="0.35">
      <c r="A281" s="236" t="s">
        <v>163</v>
      </c>
      <c r="B281" s="237"/>
      <c r="C281" s="237"/>
      <c r="D281" s="237"/>
      <c r="E281" s="237"/>
      <c r="F281" s="237"/>
      <c r="G281" s="238"/>
      <c r="H281" s="239"/>
      <c r="I281" s="240"/>
    </row>
    <row r="282" spans="1:9" ht="15.5" x14ac:dyDescent="0.35">
      <c r="A282" s="241" t="s">
        <v>39</v>
      </c>
      <c r="B282" s="242"/>
      <c r="C282" s="242"/>
      <c r="D282" s="242"/>
      <c r="E282" s="242"/>
      <c r="F282" s="242"/>
      <c r="G282" s="243"/>
      <c r="H282" s="244"/>
      <c r="I282" s="245"/>
    </row>
    <row r="283" spans="1:9" ht="15" thickBot="1" x14ac:dyDescent="0.4">
      <c r="A283" s="226" t="s">
        <v>164</v>
      </c>
      <c r="B283" s="227"/>
      <c r="C283" s="227"/>
      <c r="D283" s="227"/>
      <c r="E283" s="227"/>
      <c r="F283" s="227"/>
      <c r="G283" s="228"/>
      <c r="H283" s="229"/>
      <c r="I283" s="230"/>
    </row>
    <row r="284" spans="1:9" ht="15" thickBot="1" x14ac:dyDescent="0.4">
      <c r="A284" s="169" t="s">
        <v>12</v>
      </c>
      <c r="B284" s="170" t="s">
        <v>13</v>
      </c>
      <c r="C284" s="171" t="s">
        <v>14</v>
      </c>
      <c r="D284" s="184" t="s">
        <v>15</v>
      </c>
      <c r="E284" s="171" t="s">
        <v>16</v>
      </c>
      <c r="F284" s="171" t="s">
        <v>17</v>
      </c>
      <c r="G284" s="185" t="s">
        <v>18</v>
      </c>
      <c r="H284" s="186" t="s">
        <v>19</v>
      </c>
      <c r="I284" s="171" t="s">
        <v>20</v>
      </c>
    </row>
    <row r="285" spans="1:9" ht="15" thickBot="1" x14ac:dyDescent="0.4">
      <c r="A285" s="175">
        <v>5</v>
      </c>
      <c r="B285" s="176">
        <v>13715</v>
      </c>
      <c r="C285" s="177" t="s">
        <v>43</v>
      </c>
      <c r="D285" s="188" t="s">
        <v>43</v>
      </c>
      <c r="E285" s="177" t="s">
        <v>43</v>
      </c>
      <c r="F285" s="177" t="s">
        <v>43</v>
      </c>
      <c r="G285" s="178">
        <v>15032</v>
      </c>
      <c r="H285" s="189">
        <v>1.034</v>
      </c>
      <c r="I285" s="180">
        <v>15543</v>
      </c>
    </row>
    <row r="286" spans="1:9" ht="15.5" x14ac:dyDescent="0.35">
      <c r="A286" s="231" t="s">
        <v>44</v>
      </c>
      <c r="B286" s="232"/>
      <c r="C286" s="232"/>
      <c r="D286" s="232"/>
      <c r="E286" s="232"/>
      <c r="F286" s="232"/>
      <c r="G286" s="233"/>
      <c r="H286" s="234"/>
      <c r="I286" s="235"/>
    </row>
    <row r="287" spans="1:9" ht="15" thickBot="1" x14ac:dyDescent="0.4">
      <c r="A287" s="226" t="s">
        <v>164</v>
      </c>
      <c r="B287" s="227"/>
      <c r="C287" s="227"/>
      <c r="D287" s="227"/>
      <c r="E287" s="227"/>
      <c r="F287" s="227"/>
      <c r="G287" s="228"/>
      <c r="H287" s="229"/>
      <c r="I287" s="230"/>
    </row>
    <row r="288" spans="1:9" ht="15" thickBot="1" x14ac:dyDescent="0.4">
      <c r="A288" s="169" t="s">
        <v>12</v>
      </c>
      <c r="B288" s="170" t="s">
        <v>13</v>
      </c>
      <c r="C288" s="171" t="s">
        <v>14</v>
      </c>
      <c r="D288" s="190" t="s">
        <v>15</v>
      </c>
      <c r="E288" s="171" t="s">
        <v>16</v>
      </c>
      <c r="F288" s="171" t="s">
        <v>17</v>
      </c>
      <c r="G288" s="185" t="s">
        <v>18</v>
      </c>
      <c r="H288" s="186" t="s">
        <v>19</v>
      </c>
      <c r="I288" s="171" t="s">
        <v>20</v>
      </c>
    </row>
    <row r="289" spans="1:9" ht="15" thickBot="1" x14ac:dyDescent="0.4">
      <c r="A289" s="175">
        <v>8</v>
      </c>
      <c r="B289" s="176">
        <v>13715</v>
      </c>
      <c r="C289" s="177" t="s">
        <v>43</v>
      </c>
      <c r="D289" s="188" t="s">
        <v>43</v>
      </c>
      <c r="E289" s="177" t="s">
        <v>43</v>
      </c>
      <c r="F289" s="177" t="s">
        <v>43</v>
      </c>
      <c r="G289" s="178">
        <v>15032</v>
      </c>
      <c r="H289" s="189" t="s">
        <v>43</v>
      </c>
      <c r="I289" s="180">
        <v>15543</v>
      </c>
    </row>
    <row r="290" spans="1:9" ht="15" thickBot="1" x14ac:dyDescent="0.4">
      <c r="A290" s="156"/>
      <c r="B290" s="181"/>
      <c r="C290" s="182"/>
      <c r="D290" s="182"/>
      <c r="E290" s="182"/>
      <c r="F290" s="182"/>
      <c r="G290" s="158"/>
      <c r="H290" s="191"/>
      <c r="I290" s="158"/>
    </row>
    <row r="291" spans="1:9" ht="18" x14ac:dyDescent="0.35">
      <c r="A291" s="236" t="s">
        <v>165</v>
      </c>
      <c r="B291" s="237"/>
      <c r="C291" s="237"/>
      <c r="D291" s="237"/>
      <c r="E291" s="237"/>
      <c r="F291" s="237"/>
      <c r="G291" s="238"/>
      <c r="H291" s="239"/>
      <c r="I291" s="240"/>
    </row>
    <row r="292" spans="1:9" ht="15.5" x14ac:dyDescent="0.35">
      <c r="A292" s="241" t="s">
        <v>166</v>
      </c>
      <c r="B292" s="242"/>
      <c r="C292" s="242"/>
      <c r="D292" s="242"/>
      <c r="E292" s="242"/>
      <c r="F292" s="242"/>
      <c r="G292" s="243"/>
      <c r="H292" s="244"/>
      <c r="I292" s="245"/>
    </row>
    <row r="293" spans="1:9" ht="15" thickBot="1" x14ac:dyDescent="0.4">
      <c r="A293" s="226" t="s">
        <v>167</v>
      </c>
      <c r="B293" s="227"/>
      <c r="C293" s="227"/>
      <c r="D293" s="227"/>
      <c r="E293" s="227"/>
      <c r="F293" s="227"/>
      <c r="G293" s="228"/>
      <c r="H293" s="229"/>
      <c r="I293" s="230"/>
    </row>
    <row r="294" spans="1:9" ht="15" thickBot="1" x14ac:dyDescent="0.4">
      <c r="A294" s="169" t="s">
        <v>12</v>
      </c>
      <c r="B294" s="170" t="s">
        <v>13</v>
      </c>
      <c r="C294" s="171" t="s">
        <v>14</v>
      </c>
      <c r="D294" s="171" t="s">
        <v>15</v>
      </c>
      <c r="E294" s="171" t="s">
        <v>16</v>
      </c>
      <c r="F294" s="171" t="s">
        <v>17</v>
      </c>
      <c r="G294" s="172" t="s">
        <v>18</v>
      </c>
      <c r="H294" s="173" t="s">
        <v>19</v>
      </c>
      <c r="I294" s="174" t="s">
        <v>20</v>
      </c>
    </row>
    <row r="295" spans="1:9" ht="15" thickBot="1" x14ac:dyDescent="0.4">
      <c r="A295" s="175">
        <v>8</v>
      </c>
      <c r="B295" s="176">
        <v>1714</v>
      </c>
      <c r="C295" s="177" t="s">
        <v>43</v>
      </c>
      <c r="D295" s="177" t="s">
        <v>43</v>
      </c>
      <c r="E295" s="177" t="s">
        <v>43</v>
      </c>
      <c r="F295" s="177" t="s">
        <v>43</v>
      </c>
      <c r="G295" s="178">
        <v>1879</v>
      </c>
      <c r="H295" s="179" t="s">
        <v>43</v>
      </c>
      <c r="I295" s="180">
        <v>1943</v>
      </c>
    </row>
    <row r="296" spans="1:9" ht="15" thickBot="1" x14ac:dyDescent="0.4">
      <c r="A296" s="226" t="s">
        <v>168</v>
      </c>
      <c r="B296" s="227"/>
      <c r="C296" s="227"/>
      <c r="D296" s="227"/>
      <c r="E296" s="227"/>
      <c r="F296" s="227"/>
      <c r="G296" s="228"/>
      <c r="H296" s="229"/>
      <c r="I296" s="230"/>
    </row>
    <row r="297" spans="1:9" ht="15" thickBot="1" x14ac:dyDescent="0.4">
      <c r="A297" s="169" t="s">
        <v>12</v>
      </c>
      <c r="B297" s="170" t="s">
        <v>13</v>
      </c>
      <c r="C297" s="171" t="s">
        <v>14</v>
      </c>
      <c r="D297" s="171" t="s">
        <v>15</v>
      </c>
      <c r="E297" s="171" t="s">
        <v>16</v>
      </c>
      <c r="F297" s="171" t="s">
        <v>17</v>
      </c>
      <c r="G297" s="172" t="s">
        <v>18</v>
      </c>
      <c r="H297" s="173" t="s">
        <v>19</v>
      </c>
      <c r="I297" s="174" t="s">
        <v>20</v>
      </c>
    </row>
    <row r="298" spans="1:9" ht="15" thickBot="1" x14ac:dyDescent="0.4">
      <c r="A298" s="175">
        <v>8</v>
      </c>
      <c r="B298" s="176">
        <v>1714</v>
      </c>
      <c r="C298" s="177">
        <v>1714</v>
      </c>
      <c r="D298" s="177">
        <v>1757</v>
      </c>
      <c r="E298" s="177">
        <v>1817</v>
      </c>
      <c r="F298" s="177">
        <v>1817</v>
      </c>
      <c r="G298" s="178">
        <v>1878.778</v>
      </c>
      <c r="H298" s="179">
        <v>1.034</v>
      </c>
      <c r="I298" s="180">
        <v>1943</v>
      </c>
    </row>
    <row r="299" spans="1:9" ht="15" thickBot="1" x14ac:dyDescent="0.4">
      <c r="A299" s="156"/>
      <c r="B299" s="181"/>
      <c r="C299" s="182"/>
      <c r="D299" s="182"/>
      <c r="E299" s="182"/>
      <c r="F299" s="182"/>
      <c r="G299" s="158"/>
      <c r="H299" s="159"/>
      <c r="I299" s="158"/>
    </row>
    <row r="300" spans="1:9" ht="18" x14ac:dyDescent="0.35">
      <c r="A300" s="236" t="s">
        <v>169</v>
      </c>
      <c r="B300" s="237"/>
      <c r="C300" s="237"/>
      <c r="D300" s="237"/>
      <c r="E300" s="237"/>
      <c r="F300" s="237"/>
      <c r="G300" s="238"/>
      <c r="H300" s="239"/>
      <c r="I300" s="240"/>
    </row>
    <row r="301" spans="1:9" ht="15.5" x14ac:dyDescent="0.35">
      <c r="A301" s="241" t="s">
        <v>39</v>
      </c>
      <c r="B301" s="242"/>
      <c r="C301" s="242"/>
      <c r="D301" s="242"/>
      <c r="E301" s="242"/>
      <c r="F301" s="242"/>
      <c r="G301" s="243"/>
      <c r="H301" s="244"/>
      <c r="I301" s="245"/>
    </row>
    <row r="302" spans="1:9" ht="15" thickBot="1" x14ac:dyDescent="0.4">
      <c r="A302" s="226" t="s">
        <v>170</v>
      </c>
      <c r="B302" s="227"/>
      <c r="C302" s="227"/>
      <c r="D302" s="227"/>
      <c r="E302" s="227"/>
      <c r="F302" s="227"/>
      <c r="G302" s="228"/>
      <c r="H302" s="229"/>
      <c r="I302" s="230"/>
    </row>
    <row r="303" spans="1:9" ht="15" thickBot="1" x14ac:dyDescent="0.4">
      <c r="A303" s="140" t="s">
        <v>12</v>
      </c>
      <c r="B303" s="160" t="s">
        <v>13</v>
      </c>
      <c r="C303" s="161" t="s">
        <v>14</v>
      </c>
      <c r="D303" s="161" t="s">
        <v>15</v>
      </c>
      <c r="E303" s="161" t="s">
        <v>16</v>
      </c>
      <c r="F303" s="161" t="s">
        <v>17</v>
      </c>
      <c r="G303" s="143" t="s">
        <v>18</v>
      </c>
      <c r="H303" s="144" t="s">
        <v>19</v>
      </c>
      <c r="I303" s="145" t="s">
        <v>20</v>
      </c>
    </row>
    <row r="304" spans="1:9" ht="15" thickBot="1" x14ac:dyDescent="0.4">
      <c r="A304" s="151" t="s">
        <v>61</v>
      </c>
      <c r="B304" s="162">
        <v>6859</v>
      </c>
      <c r="C304" s="163">
        <v>6859</v>
      </c>
      <c r="D304" s="163">
        <v>7030</v>
      </c>
      <c r="E304" s="163">
        <v>7271</v>
      </c>
      <c r="F304" s="163">
        <v>7271</v>
      </c>
      <c r="G304" s="153">
        <v>7518.2139999999999</v>
      </c>
      <c r="H304" s="154">
        <v>1.034</v>
      </c>
      <c r="I304" s="155">
        <v>7774</v>
      </c>
    </row>
    <row r="305" spans="1:9" ht="15" thickBot="1" x14ac:dyDescent="0.4">
      <c r="A305" s="175" t="s">
        <v>70</v>
      </c>
      <c r="B305" s="176">
        <v>3430</v>
      </c>
      <c r="C305" s="177">
        <v>3430</v>
      </c>
      <c r="D305" s="177">
        <v>3516</v>
      </c>
      <c r="E305" s="177">
        <v>3636</v>
      </c>
      <c r="F305" s="177">
        <v>3636</v>
      </c>
      <c r="G305" s="178">
        <v>3759.6239999999998</v>
      </c>
      <c r="H305" s="179">
        <v>1.034</v>
      </c>
      <c r="I305" s="180">
        <v>3887</v>
      </c>
    </row>
    <row r="306" spans="1:9" ht="15" thickBot="1" x14ac:dyDescent="0.4">
      <c r="A306" s="156"/>
      <c r="B306" s="181"/>
      <c r="C306" s="182"/>
      <c r="D306" s="182"/>
      <c r="E306" s="182"/>
      <c r="F306" s="182"/>
      <c r="G306" s="158"/>
      <c r="H306" s="159"/>
      <c r="I306" s="158"/>
    </row>
    <row r="307" spans="1:9" ht="15.5" x14ac:dyDescent="0.35">
      <c r="A307" s="231" t="s">
        <v>44</v>
      </c>
      <c r="B307" s="232"/>
      <c r="C307" s="232"/>
      <c r="D307" s="232"/>
      <c r="E307" s="232"/>
      <c r="F307" s="232"/>
      <c r="G307" s="233"/>
      <c r="H307" s="234"/>
      <c r="I307" s="235"/>
    </row>
    <row r="308" spans="1:9" ht="15" thickBot="1" x14ac:dyDescent="0.4">
      <c r="A308" s="226" t="s">
        <v>170</v>
      </c>
      <c r="B308" s="227"/>
      <c r="C308" s="227"/>
      <c r="D308" s="227"/>
      <c r="E308" s="227"/>
      <c r="F308" s="227"/>
      <c r="G308" s="228"/>
      <c r="H308" s="229"/>
      <c r="I308" s="230"/>
    </row>
    <row r="309" spans="1:9" ht="15" thickBot="1" x14ac:dyDescent="0.4">
      <c r="A309" s="140" t="s">
        <v>12</v>
      </c>
      <c r="B309" s="160" t="s">
        <v>13</v>
      </c>
      <c r="C309" s="161" t="s">
        <v>14</v>
      </c>
      <c r="D309" s="161" t="s">
        <v>15</v>
      </c>
      <c r="E309" s="161" t="s">
        <v>16</v>
      </c>
      <c r="F309" s="161" t="s">
        <v>17</v>
      </c>
      <c r="G309" s="143" t="s">
        <v>18</v>
      </c>
      <c r="H309" s="144" t="s">
        <v>19</v>
      </c>
      <c r="I309" s="145" t="s">
        <v>20</v>
      </c>
    </row>
    <row r="310" spans="1:9" ht="15" thickBot="1" x14ac:dyDescent="0.4">
      <c r="A310" s="146" t="s">
        <v>56</v>
      </c>
      <c r="B310" s="164">
        <v>6859</v>
      </c>
      <c r="C310" s="165">
        <v>6859</v>
      </c>
      <c r="D310" s="165">
        <v>7030</v>
      </c>
      <c r="E310" s="165">
        <v>7271</v>
      </c>
      <c r="F310" s="165">
        <v>7271</v>
      </c>
      <c r="G310" s="148">
        <v>7518.2139999999999</v>
      </c>
      <c r="H310" s="149">
        <v>1.034</v>
      </c>
      <c r="I310" s="150">
        <v>7774</v>
      </c>
    </row>
    <row r="311" spans="1:9" ht="15" thickBot="1" x14ac:dyDescent="0.4">
      <c r="A311" s="146" t="s">
        <v>54</v>
      </c>
      <c r="B311" s="164">
        <v>856</v>
      </c>
      <c r="C311" s="165">
        <v>856</v>
      </c>
      <c r="D311" s="165">
        <v>877</v>
      </c>
      <c r="E311" s="165">
        <v>907</v>
      </c>
      <c r="F311" s="165">
        <v>907</v>
      </c>
      <c r="G311" s="148">
        <v>937.83799999999997</v>
      </c>
      <c r="H311" s="149">
        <v>1.034</v>
      </c>
      <c r="I311" s="150">
        <v>970</v>
      </c>
    </row>
    <row r="312" spans="1:9" ht="15" thickBot="1" x14ac:dyDescent="0.4">
      <c r="A312" s="151" t="s">
        <v>171</v>
      </c>
      <c r="B312" s="162">
        <v>3430</v>
      </c>
      <c r="C312" s="163">
        <v>3430</v>
      </c>
      <c r="D312" s="163">
        <v>3516</v>
      </c>
      <c r="E312" s="163">
        <v>3636</v>
      </c>
      <c r="F312" s="163">
        <v>3636</v>
      </c>
      <c r="G312" s="153">
        <v>3759.6239999999998</v>
      </c>
      <c r="H312" s="154">
        <v>1.034</v>
      </c>
      <c r="I312" s="155">
        <v>3887</v>
      </c>
    </row>
    <row r="313" spans="1:9" ht="15" thickBot="1" x14ac:dyDescent="0.4">
      <c r="A313" s="246" t="s">
        <v>172</v>
      </c>
      <c r="B313" s="247"/>
      <c r="C313" s="247"/>
      <c r="D313" s="247"/>
      <c r="E313" s="247"/>
      <c r="F313" s="247"/>
      <c r="G313" s="248"/>
      <c r="H313" s="249"/>
      <c r="I313" s="250"/>
    </row>
    <row r="314" spans="1:9" ht="15" thickBot="1" x14ac:dyDescent="0.4">
      <c r="A314" s="140" t="s">
        <v>12</v>
      </c>
      <c r="B314" s="160" t="s">
        <v>13</v>
      </c>
      <c r="C314" s="161" t="s">
        <v>14</v>
      </c>
      <c r="D314" s="161" t="s">
        <v>15</v>
      </c>
      <c r="E314" s="161" t="s">
        <v>16</v>
      </c>
      <c r="F314" s="161" t="s">
        <v>17</v>
      </c>
      <c r="G314" s="143" t="s">
        <v>18</v>
      </c>
      <c r="H314" s="144" t="s">
        <v>19</v>
      </c>
      <c r="I314" s="145" t="s">
        <v>20</v>
      </c>
    </row>
    <row r="315" spans="1:9" ht="15" thickBot="1" x14ac:dyDescent="0.4">
      <c r="A315" s="146" t="s">
        <v>56</v>
      </c>
      <c r="B315" s="164">
        <v>1714</v>
      </c>
      <c r="C315" s="165">
        <v>1714</v>
      </c>
      <c r="D315" s="165">
        <v>1757</v>
      </c>
      <c r="E315" s="165">
        <v>1817</v>
      </c>
      <c r="F315" s="165">
        <v>1817</v>
      </c>
      <c r="G315" s="148">
        <v>1878.778</v>
      </c>
      <c r="H315" s="149">
        <v>1.034</v>
      </c>
      <c r="I315" s="150">
        <v>1943</v>
      </c>
    </row>
    <row r="316" spans="1:9" ht="15" thickBot="1" x14ac:dyDescent="0.4">
      <c r="A316" s="146" t="s">
        <v>29</v>
      </c>
      <c r="B316" s="164">
        <v>3430</v>
      </c>
      <c r="C316" s="165">
        <v>3430</v>
      </c>
      <c r="D316" s="165">
        <v>3516</v>
      </c>
      <c r="E316" s="165">
        <v>3636</v>
      </c>
      <c r="F316" s="165">
        <v>3636</v>
      </c>
      <c r="G316" s="148">
        <v>3759.6239999999998</v>
      </c>
      <c r="H316" s="149">
        <v>1.034</v>
      </c>
      <c r="I316" s="150">
        <v>3887</v>
      </c>
    </row>
    <row r="317" spans="1:9" ht="15" thickBot="1" x14ac:dyDescent="0.4">
      <c r="A317" s="151" t="s">
        <v>53</v>
      </c>
      <c r="B317" s="162">
        <v>6859</v>
      </c>
      <c r="C317" s="163">
        <v>6859</v>
      </c>
      <c r="D317" s="163">
        <v>7030</v>
      </c>
      <c r="E317" s="163">
        <v>7271</v>
      </c>
      <c r="F317" s="163">
        <v>7271</v>
      </c>
      <c r="G317" s="153">
        <v>7518.2139999999999</v>
      </c>
      <c r="H317" s="154">
        <v>1.034</v>
      </c>
      <c r="I317" s="155">
        <v>7774</v>
      </c>
    </row>
    <row r="318" spans="1:9" ht="15" thickBot="1" x14ac:dyDescent="0.4">
      <c r="A318" s="246" t="s">
        <v>173</v>
      </c>
      <c r="B318" s="247"/>
      <c r="C318" s="247"/>
      <c r="D318" s="247"/>
      <c r="E318" s="247"/>
      <c r="F318" s="247"/>
      <c r="G318" s="248"/>
      <c r="H318" s="249"/>
      <c r="I318" s="250"/>
    </row>
    <row r="319" spans="1:9" ht="15" thickBot="1" x14ac:dyDescent="0.4">
      <c r="A319" s="140" t="s">
        <v>12</v>
      </c>
      <c r="B319" s="160" t="s">
        <v>13</v>
      </c>
      <c r="C319" s="161" t="s">
        <v>14</v>
      </c>
      <c r="D319" s="161" t="s">
        <v>15</v>
      </c>
      <c r="E319" s="161" t="s">
        <v>16</v>
      </c>
      <c r="F319" s="161" t="s">
        <v>17</v>
      </c>
      <c r="G319" s="143" t="s">
        <v>18</v>
      </c>
      <c r="H319" s="144" t="s">
        <v>19</v>
      </c>
      <c r="I319" s="145" t="s">
        <v>20</v>
      </c>
    </row>
    <row r="320" spans="1:9" ht="15" thickBot="1" x14ac:dyDescent="0.4">
      <c r="A320" s="146" t="s">
        <v>56</v>
      </c>
      <c r="B320" s="164">
        <v>13715</v>
      </c>
      <c r="C320" s="165">
        <v>13715</v>
      </c>
      <c r="D320" s="165">
        <v>14058</v>
      </c>
      <c r="E320" s="165">
        <v>14538</v>
      </c>
      <c r="F320" s="165">
        <v>14538</v>
      </c>
      <c r="G320" s="148">
        <v>15032.291999999999</v>
      </c>
      <c r="H320" s="149">
        <v>1.034</v>
      </c>
      <c r="I320" s="150">
        <v>15543</v>
      </c>
    </row>
    <row r="321" spans="1:9" ht="15" thickBot="1" x14ac:dyDescent="0.4">
      <c r="A321" s="146" t="s">
        <v>29</v>
      </c>
      <c r="B321" s="164">
        <v>13715</v>
      </c>
      <c r="C321" s="165">
        <v>13715</v>
      </c>
      <c r="D321" s="165">
        <v>14058</v>
      </c>
      <c r="E321" s="165">
        <v>14538</v>
      </c>
      <c r="F321" s="165">
        <v>14538</v>
      </c>
      <c r="G321" s="148">
        <v>15032.291999999999</v>
      </c>
      <c r="H321" s="149">
        <v>1.034</v>
      </c>
      <c r="I321" s="150">
        <v>15543</v>
      </c>
    </row>
    <row r="322" spans="1:9" ht="15" thickBot="1" x14ac:dyDescent="0.4">
      <c r="A322" s="151" t="s">
        <v>53</v>
      </c>
      <c r="B322" s="162">
        <v>6859</v>
      </c>
      <c r="C322" s="163">
        <v>6859</v>
      </c>
      <c r="D322" s="163">
        <v>7030</v>
      </c>
      <c r="E322" s="163">
        <v>7271</v>
      </c>
      <c r="F322" s="163">
        <v>7271</v>
      </c>
      <c r="G322" s="153">
        <v>7518.2139999999999</v>
      </c>
      <c r="H322" s="154">
        <v>1.034</v>
      </c>
      <c r="I322" s="155">
        <v>7774</v>
      </c>
    </row>
    <row r="323" spans="1:9" ht="15" thickBot="1" x14ac:dyDescent="0.4">
      <c r="A323" s="246" t="s">
        <v>174</v>
      </c>
      <c r="B323" s="247"/>
      <c r="C323" s="247"/>
      <c r="D323" s="247"/>
      <c r="E323" s="247"/>
      <c r="F323" s="247"/>
      <c r="G323" s="248"/>
      <c r="H323" s="249"/>
      <c r="I323" s="250"/>
    </row>
    <row r="324" spans="1:9" ht="15" thickBot="1" x14ac:dyDescent="0.4">
      <c r="A324" s="169" t="s">
        <v>12</v>
      </c>
      <c r="B324" s="170" t="s">
        <v>13</v>
      </c>
      <c r="C324" s="171" t="s">
        <v>14</v>
      </c>
      <c r="D324" s="171" t="s">
        <v>15</v>
      </c>
      <c r="E324" s="171" t="s">
        <v>16</v>
      </c>
      <c r="F324" s="171" t="s">
        <v>17</v>
      </c>
      <c r="G324" s="172" t="s">
        <v>18</v>
      </c>
      <c r="H324" s="173" t="s">
        <v>19</v>
      </c>
      <c r="I324" s="174" t="s">
        <v>20</v>
      </c>
    </row>
    <row r="325" spans="1:9" ht="15" thickBot="1" x14ac:dyDescent="0.4">
      <c r="A325" s="175" t="s">
        <v>29</v>
      </c>
      <c r="B325" s="176">
        <v>3430</v>
      </c>
      <c r="C325" s="177">
        <v>3430</v>
      </c>
      <c r="D325" s="177">
        <v>3516</v>
      </c>
      <c r="E325" s="177">
        <v>3636</v>
      </c>
      <c r="F325" s="177">
        <v>3636</v>
      </c>
      <c r="G325" s="178">
        <v>3759.6239999999998</v>
      </c>
      <c r="H325" s="179">
        <v>1.034</v>
      </c>
      <c r="I325" s="180">
        <v>3887</v>
      </c>
    </row>
    <row r="326" spans="1:9" ht="15" thickBot="1" x14ac:dyDescent="0.4">
      <c r="A326" s="156"/>
      <c r="B326" s="181"/>
      <c r="C326" s="182"/>
      <c r="D326" s="182"/>
      <c r="E326" s="182"/>
      <c r="F326" s="182"/>
      <c r="G326" s="158"/>
      <c r="H326" s="159"/>
      <c r="I326" s="213"/>
    </row>
    <row r="327" spans="1:9" ht="18" x14ac:dyDescent="0.35">
      <c r="A327" s="236" t="s">
        <v>175</v>
      </c>
      <c r="B327" s="237"/>
      <c r="C327" s="237"/>
      <c r="D327" s="237"/>
      <c r="E327" s="237"/>
      <c r="F327" s="237"/>
      <c r="G327" s="238"/>
      <c r="H327" s="239"/>
      <c r="I327" s="240"/>
    </row>
    <row r="328" spans="1:9" ht="15" thickBot="1" x14ac:dyDescent="0.4">
      <c r="A328" s="226" t="s">
        <v>176</v>
      </c>
      <c r="B328" s="227"/>
      <c r="C328" s="227"/>
      <c r="D328" s="227"/>
      <c r="E328" s="227"/>
      <c r="F328" s="227"/>
      <c r="G328" s="228"/>
      <c r="H328" s="229"/>
      <c r="I328" s="230"/>
    </row>
    <row r="329" spans="1:9" ht="15" thickBot="1" x14ac:dyDescent="0.4">
      <c r="A329" s="169" t="s">
        <v>12</v>
      </c>
      <c r="B329" s="170" t="s">
        <v>13</v>
      </c>
      <c r="C329" s="171" t="s">
        <v>14</v>
      </c>
      <c r="D329" s="171" t="s">
        <v>15</v>
      </c>
      <c r="E329" s="171" t="s">
        <v>16</v>
      </c>
      <c r="F329" s="171" t="s">
        <v>17</v>
      </c>
      <c r="G329" s="172" t="s">
        <v>18</v>
      </c>
      <c r="H329" s="173" t="s">
        <v>19</v>
      </c>
      <c r="I329" s="174" t="s">
        <v>20</v>
      </c>
    </row>
    <row r="330" spans="1:9" ht="15" thickBot="1" x14ac:dyDescent="0.4">
      <c r="A330" s="175">
        <v>8</v>
      </c>
      <c r="B330" s="176">
        <v>16435</v>
      </c>
      <c r="C330" s="177">
        <v>16435</v>
      </c>
      <c r="D330" s="177">
        <v>16846</v>
      </c>
      <c r="E330" s="177">
        <v>17421</v>
      </c>
      <c r="F330" s="177">
        <v>17421</v>
      </c>
      <c r="G330" s="178">
        <v>18013.313999999998</v>
      </c>
      <c r="H330" s="179" t="s">
        <v>43</v>
      </c>
      <c r="I330" s="180" t="s">
        <v>43</v>
      </c>
    </row>
    <row r="331" spans="1:9" ht="15" thickBot="1" x14ac:dyDescent="0.4">
      <c r="A331" s="156"/>
      <c r="B331" s="181"/>
      <c r="C331" s="182"/>
      <c r="D331" s="182"/>
      <c r="E331" s="182"/>
      <c r="F331" s="182"/>
      <c r="G331" s="158"/>
      <c r="H331" s="159"/>
      <c r="I331" s="158"/>
    </row>
    <row r="332" spans="1:9" ht="18" x14ac:dyDescent="0.35">
      <c r="A332" s="236" t="s">
        <v>177</v>
      </c>
      <c r="B332" s="237"/>
      <c r="C332" s="237"/>
      <c r="D332" s="237"/>
      <c r="E332" s="237"/>
      <c r="F332" s="237"/>
      <c r="G332" s="238"/>
      <c r="H332" s="239"/>
      <c r="I332" s="240"/>
    </row>
    <row r="333" spans="1:9" ht="15.5" x14ac:dyDescent="0.35">
      <c r="A333" s="241" t="s">
        <v>178</v>
      </c>
      <c r="B333" s="242"/>
      <c r="C333" s="242"/>
      <c r="D333" s="242"/>
      <c r="E333" s="242"/>
      <c r="F333" s="242"/>
      <c r="G333" s="243"/>
      <c r="H333" s="244"/>
      <c r="I333" s="245"/>
    </row>
    <row r="334" spans="1:9" x14ac:dyDescent="0.35">
      <c r="A334" s="221" t="s">
        <v>67</v>
      </c>
      <c r="B334" s="222"/>
      <c r="C334" s="222"/>
      <c r="D334" s="222"/>
      <c r="E334" s="222"/>
      <c r="F334" s="222"/>
      <c r="G334" s="223"/>
      <c r="H334" s="224"/>
      <c r="I334" s="225"/>
    </row>
    <row r="335" spans="1:9" ht="15" thickBot="1" x14ac:dyDescent="0.4">
      <c r="A335" s="226" t="s">
        <v>179</v>
      </c>
      <c r="B335" s="227"/>
      <c r="C335" s="227"/>
      <c r="D335" s="227"/>
      <c r="E335" s="227"/>
      <c r="F335" s="227"/>
      <c r="G335" s="228"/>
      <c r="H335" s="229"/>
      <c r="I335" s="230"/>
    </row>
    <row r="336" spans="1:9" ht="15" thickBot="1" x14ac:dyDescent="0.4">
      <c r="A336" s="140" t="s">
        <v>12</v>
      </c>
      <c r="B336" s="160" t="s">
        <v>13</v>
      </c>
      <c r="C336" s="161" t="s">
        <v>14</v>
      </c>
      <c r="D336" s="161" t="s">
        <v>15</v>
      </c>
      <c r="E336" s="161" t="s">
        <v>16</v>
      </c>
      <c r="F336" s="161" t="s">
        <v>17</v>
      </c>
      <c r="G336" s="143" t="s">
        <v>18</v>
      </c>
      <c r="H336" s="144" t="s">
        <v>19</v>
      </c>
      <c r="I336" s="145" t="s">
        <v>20</v>
      </c>
    </row>
    <row r="337" spans="1:9" ht="15" thickBot="1" x14ac:dyDescent="0.4">
      <c r="A337" s="151" t="s">
        <v>61</v>
      </c>
      <c r="B337" s="162">
        <v>170</v>
      </c>
      <c r="C337" s="163">
        <v>170</v>
      </c>
      <c r="D337" s="163">
        <v>174</v>
      </c>
      <c r="E337" s="163">
        <v>180</v>
      </c>
      <c r="F337" s="163">
        <v>180</v>
      </c>
      <c r="G337" s="153">
        <v>186.12</v>
      </c>
      <c r="H337" s="154">
        <v>1.034</v>
      </c>
      <c r="I337" s="155">
        <v>192</v>
      </c>
    </row>
    <row r="338" spans="1:9" ht="15" thickBot="1" x14ac:dyDescent="0.4">
      <c r="A338" s="175" t="s">
        <v>69</v>
      </c>
      <c r="B338" s="176">
        <v>6859</v>
      </c>
      <c r="C338" s="177">
        <v>6859</v>
      </c>
      <c r="D338" s="177">
        <v>7030</v>
      </c>
      <c r="E338" s="177">
        <v>7271</v>
      </c>
      <c r="F338" s="177">
        <v>7271</v>
      </c>
      <c r="G338" s="178">
        <v>7518.2139999999999</v>
      </c>
      <c r="H338" s="179">
        <v>1.034</v>
      </c>
      <c r="I338" s="180">
        <v>7774</v>
      </c>
    </row>
    <row r="339" spans="1:9" ht="15" thickBot="1" x14ac:dyDescent="0.4">
      <c r="A339" s="156"/>
      <c r="B339" s="181"/>
      <c r="C339" s="182"/>
      <c r="D339" s="182"/>
      <c r="E339" s="182"/>
      <c r="F339" s="182"/>
      <c r="G339" s="158"/>
      <c r="H339" s="159"/>
      <c r="I339" s="158"/>
    </row>
    <row r="340" spans="1:9" ht="15.5" x14ac:dyDescent="0.35">
      <c r="A340" s="231" t="s">
        <v>180</v>
      </c>
      <c r="B340" s="232"/>
      <c r="C340" s="232"/>
      <c r="D340" s="232"/>
      <c r="E340" s="232"/>
      <c r="F340" s="232"/>
      <c r="G340" s="233"/>
      <c r="H340" s="234"/>
      <c r="I340" s="235"/>
    </row>
    <row r="341" spans="1:9" x14ac:dyDescent="0.35">
      <c r="A341" s="221" t="s">
        <v>67</v>
      </c>
      <c r="B341" s="222"/>
      <c r="C341" s="222"/>
      <c r="D341" s="222"/>
      <c r="E341" s="222"/>
      <c r="F341" s="222"/>
      <c r="G341" s="223"/>
      <c r="H341" s="224"/>
      <c r="I341" s="225"/>
    </row>
    <row r="342" spans="1:9" ht="15" thickBot="1" x14ac:dyDescent="0.4">
      <c r="A342" s="226" t="s">
        <v>181</v>
      </c>
      <c r="B342" s="227"/>
      <c r="C342" s="227"/>
      <c r="D342" s="227"/>
      <c r="E342" s="227"/>
      <c r="F342" s="227"/>
      <c r="G342" s="228"/>
      <c r="H342" s="229"/>
      <c r="I342" s="230"/>
    </row>
    <row r="343" spans="1:9" ht="15" thickBot="1" x14ac:dyDescent="0.4">
      <c r="A343" s="140" t="s">
        <v>12</v>
      </c>
      <c r="B343" s="160" t="s">
        <v>13</v>
      </c>
      <c r="C343" s="161" t="s">
        <v>14</v>
      </c>
      <c r="D343" s="161" t="s">
        <v>15</v>
      </c>
      <c r="E343" s="161" t="s">
        <v>16</v>
      </c>
      <c r="F343" s="161" t="s">
        <v>17</v>
      </c>
      <c r="G343" s="143" t="s">
        <v>18</v>
      </c>
      <c r="H343" s="144" t="s">
        <v>19</v>
      </c>
      <c r="I343" s="145" t="s">
        <v>20</v>
      </c>
    </row>
    <row r="344" spans="1:9" ht="15" thickBot="1" x14ac:dyDescent="0.4">
      <c r="A344" s="151">
        <v>5</v>
      </c>
      <c r="B344" s="162">
        <v>3430</v>
      </c>
      <c r="C344" s="163">
        <v>3430</v>
      </c>
      <c r="D344" s="163">
        <v>3516</v>
      </c>
      <c r="E344" s="163">
        <v>3636</v>
      </c>
      <c r="F344" s="163">
        <v>3636</v>
      </c>
      <c r="G344" s="153">
        <v>3759.6239999999998</v>
      </c>
      <c r="H344" s="154">
        <v>1.034</v>
      </c>
      <c r="I344" s="155">
        <v>3887</v>
      </c>
    </row>
    <row r="345" spans="1:9" x14ac:dyDescent="0.35">
      <c r="A345" s="255" t="s">
        <v>80</v>
      </c>
      <c r="B345" s="256"/>
      <c r="C345" s="256"/>
      <c r="D345" s="256"/>
      <c r="E345" s="256"/>
      <c r="F345" s="256"/>
      <c r="G345" s="257"/>
      <c r="H345" s="258"/>
      <c r="I345" s="259"/>
    </row>
    <row r="346" spans="1:9" ht="15" thickBot="1" x14ac:dyDescent="0.4">
      <c r="A346" s="226" t="s">
        <v>181</v>
      </c>
      <c r="B346" s="227"/>
      <c r="C346" s="227"/>
      <c r="D346" s="227"/>
      <c r="E346" s="227"/>
      <c r="F346" s="227"/>
      <c r="G346" s="228"/>
      <c r="H346" s="229"/>
      <c r="I346" s="230"/>
    </row>
    <row r="347" spans="1:9" ht="15" thickBot="1" x14ac:dyDescent="0.4">
      <c r="A347" s="169" t="s">
        <v>12</v>
      </c>
      <c r="B347" s="170" t="s">
        <v>13</v>
      </c>
      <c r="C347" s="171" t="s">
        <v>14</v>
      </c>
      <c r="D347" s="171" t="s">
        <v>15</v>
      </c>
      <c r="E347" s="171" t="s">
        <v>16</v>
      </c>
      <c r="F347" s="171" t="s">
        <v>17</v>
      </c>
      <c r="G347" s="172" t="s">
        <v>18</v>
      </c>
      <c r="H347" s="173" t="s">
        <v>19</v>
      </c>
      <c r="I347" s="174" t="s">
        <v>20</v>
      </c>
    </row>
    <row r="348" spans="1:9" ht="15" thickBot="1" x14ac:dyDescent="0.4">
      <c r="A348" s="175" t="s">
        <v>29</v>
      </c>
      <c r="B348" s="176">
        <v>3430</v>
      </c>
      <c r="C348" s="177">
        <v>3430</v>
      </c>
      <c r="D348" s="177">
        <v>3516</v>
      </c>
      <c r="E348" s="177">
        <v>3636</v>
      </c>
      <c r="F348" s="177">
        <v>3636</v>
      </c>
      <c r="G348" s="178">
        <v>3759.6239999999998</v>
      </c>
      <c r="H348" s="179">
        <v>1.034</v>
      </c>
      <c r="I348" s="180">
        <v>3887</v>
      </c>
    </row>
    <row r="349" spans="1:9" ht="15" thickBot="1" x14ac:dyDescent="0.4">
      <c r="A349" s="156"/>
      <c r="B349" s="181"/>
      <c r="C349" s="182"/>
      <c r="D349" s="182"/>
      <c r="E349" s="182"/>
      <c r="F349" s="182"/>
      <c r="G349" s="158"/>
      <c r="H349" s="159"/>
      <c r="I349" s="158"/>
    </row>
    <row r="350" spans="1:9" ht="15.5" x14ac:dyDescent="0.35">
      <c r="A350" s="231" t="s">
        <v>182</v>
      </c>
      <c r="B350" s="232"/>
      <c r="C350" s="232"/>
      <c r="D350" s="232"/>
      <c r="E350" s="232"/>
      <c r="F350" s="232"/>
      <c r="G350" s="233"/>
      <c r="H350" s="234"/>
      <c r="I350" s="235"/>
    </row>
    <row r="351" spans="1:9" x14ac:dyDescent="0.35">
      <c r="A351" s="221" t="s">
        <v>67</v>
      </c>
      <c r="B351" s="222"/>
      <c r="C351" s="222"/>
      <c r="D351" s="222"/>
      <c r="E351" s="222"/>
      <c r="F351" s="222"/>
      <c r="G351" s="223"/>
      <c r="H351" s="224"/>
      <c r="I351" s="225"/>
    </row>
    <row r="352" spans="1:9" ht="15" thickBot="1" x14ac:dyDescent="0.4">
      <c r="A352" s="226" t="s">
        <v>183</v>
      </c>
      <c r="B352" s="227"/>
      <c r="C352" s="227"/>
      <c r="D352" s="227"/>
      <c r="E352" s="227"/>
      <c r="F352" s="227"/>
      <c r="G352" s="228"/>
      <c r="H352" s="229"/>
      <c r="I352" s="230"/>
    </row>
    <row r="353" spans="1:9" ht="15" thickBot="1" x14ac:dyDescent="0.4">
      <c r="A353" s="140" t="s">
        <v>12</v>
      </c>
      <c r="B353" s="160" t="s">
        <v>13</v>
      </c>
      <c r="C353" s="161" t="s">
        <v>14</v>
      </c>
      <c r="D353" s="161" t="s">
        <v>15</v>
      </c>
      <c r="E353" s="161" t="s">
        <v>16</v>
      </c>
      <c r="F353" s="161" t="s">
        <v>17</v>
      </c>
      <c r="G353" s="143" t="s">
        <v>18</v>
      </c>
      <c r="H353" s="144" t="s">
        <v>19</v>
      </c>
      <c r="I353" s="145" t="s">
        <v>20</v>
      </c>
    </row>
    <row r="354" spans="1:9" ht="15" thickBot="1" x14ac:dyDescent="0.4">
      <c r="A354" s="146" t="s">
        <v>61</v>
      </c>
      <c r="B354" s="164">
        <v>13715</v>
      </c>
      <c r="C354" s="165">
        <v>13715</v>
      </c>
      <c r="D354" s="165">
        <v>14058</v>
      </c>
      <c r="E354" s="165">
        <v>14538</v>
      </c>
      <c r="F354" s="165">
        <v>14538</v>
      </c>
      <c r="G354" s="148">
        <v>15032.291999999999</v>
      </c>
      <c r="H354" s="149">
        <v>1.034</v>
      </c>
      <c r="I354" s="150">
        <v>15543</v>
      </c>
    </row>
    <row r="355" spans="1:9" ht="15" thickBot="1" x14ac:dyDescent="0.4">
      <c r="A355" s="151" t="s">
        <v>69</v>
      </c>
      <c r="B355" s="162">
        <v>6859</v>
      </c>
      <c r="C355" s="163">
        <v>6859</v>
      </c>
      <c r="D355" s="163">
        <v>7030</v>
      </c>
      <c r="E355" s="163">
        <v>7271</v>
      </c>
      <c r="F355" s="163">
        <v>7271</v>
      </c>
      <c r="G355" s="153">
        <v>7518.2139999999999</v>
      </c>
      <c r="H355" s="154">
        <v>1.034</v>
      </c>
      <c r="I355" s="155">
        <v>7774</v>
      </c>
    </row>
    <row r="356" spans="1:9" ht="15" thickBot="1" x14ac:dyDescent="0.4">
      <c r="A356" s="175" t="s">
        <v>50</v>
      </c>
      <c r="B356" s="176">
        <v>3430</v>
      </c>
      <c r="C356" s="177">
        <v>3430</v>
      </c>
      <c r="D356" s="177">
        <v>3516</v>
      </c>
      <c r="E356" s="177">
        <v>3636</v>
      </c>
      <c r="F356" s="177">
        <v>3636</v>
      </c>
      <c r="G356" s="178">
        <v>3759.6239999999998</v>
      </c>
      <c r="H356" s="179">
        <v>1.034</v>
      </c>
      <c r="I356" s="180">
        <v>3887</v>
      </c>
    </row>
    <row r="357" spans="1:9" ht="15" thickBot="1" x14ac:dyDescent="0.4">
      <c r="A357" s="156"/>
      <c r="B357" s="181"/>
      <c r="C357" s="182"/>
      <c r="D357" s="182"/>
      <c r="E357" s="182"/>
      <c r="F357" s="182"/>
      <c r="G357" s="158"/>
      <c r="H357" s="159"/>
      <c r="I357" s="158"/>
    </row>
    <row r="358" spans="1:9" ht="15.5" x14ac:dyDescent="0.35">
      <c r="A358" s="231" t="s">
        <v>184</v>
      </c>
      <c r="B358" s="232"/>
      <c r="C358" s="232"/>
      <c r="D358" s="232"/>
      <c r="E358" s="232"/>
      <c r="F358" s="232"/>
      <c r="G358" s="233"/>
      <c r="H358" s="234"/>
      <c r="I358" s="235"/>
    </row>
    <row r="359" spans="1:9" x14ac:dyDescent="0.35">
      <c r="A359" s="221" t="s">
        <v>80</v>
      </c>
      <c r="B359" s="222"/>
      <c r="C359" s="222"/>
      <c r="D359" s="222"/>
      <c r="E359" s="222"/>
      <c r="F359" s="222"/>
      <c r="G359" s="223"/>
      <c r="H359" s="224"/>
      <c r="I359" s="225"/>
    </row>
    <row r="360" spans="1:9" ht="15" thickBot="1" x14ac:dyDescent="0.4">
      <c r="A360" s="226" t="s">
        <v>185</v>
      </c>
      <c r="B360" s="227"/>
      <c r="C360" s="227"/>
      <c r="D360" s="227"/>
      <c r="E360" s="227"/>
      <c r="F360" s="227"/>
      <c r="G360" s="228"/>
      <c r="H360" s="229"/>
      <c r="I360" s="230"/>
    </row>
    <row r="361" spans="1:9" ht="15" thickBot="1" x14ac:dyDescent="0.4">
      <c r="A361" s="169" t="s">
        <v>12</v>
      </c>
      <c r="B361" s="170" t="s">
        <v>13</v>
      </c>
      <c r="C361" s="171" t="s">
        <v>14</v>
      </c>
      <c r="D361" s="171" t="s">
        <v>15</v>
      </c>
      <c r="E361" s="171" t="s">
        <v>16</v>
      </c>
      <c r="F361" s="171" t="s">
        <v>17</v>
      </c>
      <c r="G361" s="172" t="s">
        <v>18</v>
      </c>
      <c r="H361" s="173" t="s">
        <v>19</v>
      </c>
      <c r="I361" s="174" t="s">
        <v>20</v>
      </c>
    </row>
    <row r="362" spans="1:9" ht="15" thickBot="1" x14ac:dyDescent="0.4">
      <c r="A362" s="175">
        <v>8</v>
      </c>
      <c r="B362" s="176">
        <v>6859</v>
      </c>
      <c r="C362" s="177">
        <v>6859</v>
      </c>
      <c r="D362" s="177">
        <v>7030</v>
      </c>
      <c r="E362" s="177">
        <v>7271</v>
      </c>
      <c r="F362" s="177">
        <v>7271</v>
      </c>
      <c r="G362" s="178">
        <v>7518.2139999999999</v>
      </c>
      <c r="H362" s="179">
        <v>1.034</v>
      </c>
      <c r="I362" s="180">
        <v>7774</v>
      </c>
    </row>
    <row r="363" spans="1:9" ht="15" thickBot="1" x14ac:dyDescent="0.4">
      <c r="A363" s="156"/>
      <c r="B363" s="181"/>
      <c r="C363" s="182"/>
      <c r="D363" s="182"/>
      <c r="E363" s="182"/>
      <c r="F363" s="182"/>
      <c r="G363" s="158"/>
      <c r="H363" s="159"/>
      <c r="I363" s="158"/>
    </row>
    <row r="364" spans="1:9" ht="18" x14ac:dyDescent="0.35">
      <c r="A364" s="236" t="s">
        <v>186</v>
      </c>
      <c r="B364" s="237"/>
      <c r="C364" s="237"/>
      <c r="D364" s="237"/>
      <c r="E364" s="237"/>
      <c r="F364" s="237"/>
      <c r="G364" s="238"/>
      <c r="H364" s="239"/>
      <c r="I364" s="240"/>
    </row>
    <row r="365" spans="1:9" ht="15.5" x14ac:dyDescent="0.35">
      <c r="A365" s="241" t="s">
        <v>46</v>
      </c>
      <c r="B365" s="242"/>
      <c r="C365" s="242"/>
      <c r="D365" s="242"/>
      <c r="E365" s="242"/>
      <c r="F365" s="242"/>
      <c r="G365" s="243"/>
      <c r="H365" s="244"/>
      <c r="I365" s="245"/>
    </row>
    <row r="366" spans="1:9" ht="15" thickBot="1" x14ac:dyDescent="0.4">
      <c r="A366" s="226" t="s">
        <v>187</v>
      </c>
      <c r="B366" s="227"/>
      <c r="C366" s="227"/>
      <c r="D366" s="227"/>
      <c r="E366" s="227"/>
      <c r="F366" s="227"/>
      <c r="G366" s="228"/>
      <c r="H366" s="229"/>
      <c r="I366" s="230"/>
    </row>
    <row r="367" spans="1:9" ht="15" thickBot="1" x14ac:dyDescent="0.4">
      <c r="A367" s="169" t="s">
        <v>12</v>
      </c>
      <c r="B367" s="170" t="s">
        <v>13</v>
      </c>
      <c r="C367" s="171" t="s">
        <v>14</v>
      </c>
      <c r="D367" s="171" t="s">
        <v>15</v>
      </c>
      <c r="E367" s="171" t="s">
        <v>16</v>
      </c>
      <c r="F367" s="171" t="s">
        <v>17</v>
      </c>
      <c r="G367" s="172" t="s">
        <v>18</v>
      </c>
      <c r="H367" s="173" t="s">
        <v>19</v>
      </c>
      <c r="I367" s="174" t="s">
        <v>20</v>
      </c>
    </row>
    <row r="368" spans="1:9" ht="15" thickBot="1" x14ac:dyDescent="0.4">
      <c r="A368" s="175">
        <v>5</v>
      </c>
      <c r="B368" s="176">
        <v>3430</v>
      </c>
      <c r="C368" s="177">
        <v>3430</v>
      </c>
      <c r="D368" s="177">
        <v>3516</v>
      </c>
      <c r="E368" s="177">
        <v>3636</v>
      </c>
      <c r="F368" s="177">
        <v>3636</v>
      </c>
      <c r="G368" s="178">
        <v>3759.6239999999998</v>
      </c>
      <c r="H368" s="179">
        <v>1.034</v>
      </c>
      <c r="I368" s="180">
        <v>3887</v>
      </c>
    </row>
    <row r="369" spans="1:9" ht="15" thickBot="1" x14ac:dyDescent="0.4">
      <c r="A369" s="156"/>
      <c r="B369" s="181"/>
      <c r="C369" s="182"/>
      <c r="D369" s="182"/>
      <c r="E369" s="182"/>
      <c r="F369" s="182"/>
      <c r="G369" s="158"/>
      <c r="H369" s="159"/>
      <c r="I369" s="158"/>
    </row>
    <row r="370" spans="1:9" ht="15.5" x14ac:dyDescent="0.35">
      <c r="A370" s="231" t="s">
        <v>51</v>
      </c>
      <c r="B370" s="232"/>
      <c r="C370" s="232"/>
      <c r="D370" s="232"/>
      <c r="E370" s="232"/>
      <c r="F370" s="232"/>
      <c r="G370" s="233"/>
      <c r="H370" s="234"/>
      <c r="I370" s="235"/>
    </row>
    <row r="371" spans="1:9" ht="15" thickBot="1" x14ac:dyDescent="0.4">
      <c r="A371" s="226" t="s">
        <v>188</v>
      </c>
      <c r="B371" s="227"/>
      <c r="C371" s="227"/>
      <c r="D371" s="227"/>
      <c r="E371" s="227"/>
      <c r="F371" s="227"/>
      <c r="G371" s="228"/>
      <c r="H371" s="229"/>
      <c r="I371" s="230"/>
    </row>
    <row r="372" spans="1:9" ht="15" thickBot="1" x14ac:dyDescent="0.4">
      <c r="A372" s="140" t="s">
        <v>12</v>
      </c>
      <c r="B372" s="160" t="s">
        <v>13</v>
      </c>
      <c r="C372" s="161" t="s">
        <v>14</v>
      </c>
      <c r="D372" s="161" t="s">
        <v>15</v>
      </c>
      <c r="E372" s="161" t="s">
        <v>16</v>
      </c>
      <c r="F372" s="161" t="s">
        <v>17</v>
      </c>
      <c r="G372" s="143" t="s">
        <v>18</v>
      </c>
      <c r="H372" s="144" t="s">
        <v>19</v>
      </c>
      <c r="I372" s="145" t="s">
        <v>20</v>
      </c>
    </row>
    <row r="373" spans="1:9" ht="15" thickBot="1" x14ac:dyDescent="0.4">
      <c r="A373" s="151">
        <v>8</v>
      </c>
      <c r="B373" s="162">
        <v>3430</v>
      </c>
      <c r="C373" s="163">
        <v>3430</v>
      </c>
      <c r="D373" s="163">
        <v>3516</v>
      </c>
      <c r="E373" s="163">
        <v>3636</v>
      </c>
      <c r="F373" s="163">
        <v>3636</v>
      </c>
      <c r="G373" s="153">
        <v>3759.6239999999998</v>
      </c>
      <c r="H373" s="154">
        <v>1.034</v>
      </c>
      <c r="I373" s="155">
        <v>3887</v>
      </c>
    </row>
    <row r="374" spans="1:9" ht="15" thickBot="1" x14ac:dyDescent="0.4">
      <c r="A374" s="246" t="s">
        <v>189</v>
      </c>
      <c r="B374" s="247"/>
      <c r="C374" s="247"/>
      <c r="D374" s="247"/>
      <c r="E374" s="247"/>
      <c r="F374" s="247"/>
      <c r="G374" s="248"/>
      <c r="H374" s="249"/>
      <c r="I374" s="250"/>
    </row>
    <row r="375" spans="1:9" ht="15" thickBot="1" x14ac:dyDescent="0.4">
      <c r="A375" s="169" t="s">
        <v>12</v>
      </c>
      <c r="B375" s="170" t="s">
        <v>13</v>
      </c>
      <c r="C375" s="171" t="s">
        <v>14</v>
      </c>
      <c r="D375" s="171" t="s">
        <v>15</v>
      </c>
      <c r="E375" s="171" t="s">
        <v>16</v>
      </c>
      <c r="F375" s="171" t="s">
        <v>17</v>
      </c>
      <c r="G375" s="172" t="s">
        <v>18</v>
      </c>
      <c r="H375" s="173" t="s">
        <v>19</v>
      </c>
      <c r="I375" s="174" t="s">
        <v>20</v>
      </c>
    </row>
    <row r="376" spans="1:9" ht="15" thickBot="1" x14ac:dyDescent="0.4">
      <c r="A376" s="175">
        <v>8</v>
      </c>
      <c r="B376" s="176">
        <v>3430</v>
      </c>
      <c r="C376" s="177">
        <v>3430</v>
      </c>
      <c r="D376" s="177">
        <v>3516</v>
      </c>
      <c r="E376" s="177">
        <v>3636</v>
      </c>
      <c r="F376" s="177">
        <v>3636</v>
      </c>
      <c r="G376" s="178">
        <v>3759.6239999999998</v>
      </c>
      <c r="H376" s="179">
        <v>1.034</v>
      </c>
      <c r="I376" s="180">
        <v>3887</v>
      </c>
    </row>
    <row r="377" spans="1:9" ht="15" thickBot="1" x14ac:dyDescent="0.4">
      <c r="A377" s="156"/>
      <c r="B377" s="181"/>
      <c r="C377" s="182"/>
      <c r="D377" s="182"/>
      <c r="E377" s="182"/>
      <c r="F377" s="182"/>
      <c r="G377" s="158"/>
      <c r="H377" s="159"/>
      <c r="I377" s="158"/>
    </row>
    <row r="378" spans="1:9" ht="18" x14ac:dyDescent="0.35">
      <c r="A378" s="236" t="s">
        <v>190</v>
      </c>
      <c r="B378" s="237"/>
      <c r="C378" s="237"/>
      <c r="D378" s="237"/>
      <c r="E378" s="237"/>
      <c r="F378" s="237"/>
      <c r="G378" s="238"/>
      <c r="H378" s="239"/>
      <c r="I378" s="240"/>
    </row>
    <row r="379" spans="1:9" ht="15.5" x14ac:dyDescent="0.35">
      <c r="A379" s="241" t="s">
        <v>39</v>
      </c>
      <c r="B379" s="242"/>
      <c r="C379" s="242"/>
      <c r="D379" s="242"/>
      <c r="E379" s="242"/>
      <c r="F379" s="242"/>
      <c r="G379" s="243"/>
      <c r="H379" s="244"/>
      <c r="I379" s="245"/>
    </row>
    <row r="380" spans="1:9" ht="15" thickBot="1" x14ac:dyDescent="0.4">
      <c r="A380" s="226" t="s">
        <v>191</v>
      </c>
      <c r="B380" s="227"/>
      <c r="C380" s="227"/>
      <c r="D380" s="227"/>
      <c r="E380" s="227"/>
      <c r="F380" s="227"/>
      <c r="G380" s="228"/>
      <c r="H380" s="229"/>
      <c r="I380" s="230"/>
    </row>
    <row r="381" spans="1:9" ht="15" thickBot="1" x14ac:dyDescent="0.4">
      <c r="A381" s="140" t="s">
        <v>12</v>
      </c>
      <c r="B381" s="160" t="s">
        <v>13</v>
      </c>
      <c r="C381" s="161" t="s">
        <v>14</v>
      </c>
      <c r="D381" s="161" t="s">
        <v>15</v>
      </c>
      <c r="E381" s="161" t="s">
        <v>16</v>
      </c>
      <c r="F381" s="161" t="s">
        <v>17</v>
      </c>
      <c r="G381" s="143" t="s">
        <v>18</v>
      </c>
      <c r="H381" s="144" t="s">
        <v>19</v>
      </c>
      <c r="I381" s="145" t="s">
        <v>20</v>
      </c>
    </row>
    <row r="382" spans="1:9" ht="15" thickBot="1" x14ac:dyDescent="0.4">
      <c r="A382" s="146">
        <v>5</v>
      </c>
      <c r="B382" s="164">
        <v>13715</v>
      </c>
      <c r="C382" s="165">
        <v>13715</v>
      </c>
      <c r="D382" s="165">
        <v>14058</v>
      </c>
      <c r="E382" s="165">
        <v>14538</v>
      </c>
      <c r="F382" s="165">
        <v>14538</v>
      </c>
      <c r="G382" s="148">
        <v>15032.291999999999</v>
      </c>
      <c r="H382" s="149">
        <v>1.034</v>
      </c>
      <c r="I382" s="150">
        <v>15543</v>
      </c>
    </row>
    <row r="383" spans="1:9" ht="15" thickBot="1" x14ac:dyDescent="0.4">
      <c r="A383" s="156"/>
      <c r="B383" s="181"/>
      <c r="C383" s="182"/>
      <c r="D383" s="182"/>
      <c r="E383" s="182"/>
      <c r="F383" s="182"/>
      <c r="G383" s="158"/>
      <c r="H383" s="159"/>
      <c r="I383" s="158"/>
    </row>
    <row r="384" spans="1:9" ht="15.5" x14ac:dyDescent="0.35">
      <c r="A384" s="260" t="s">
        <v>44</v>
      </c>
      <c r="B384" s="261"/>
      <c r="C384" s="261"/>
      <c r="D384" s="261"/>
      <c r="E384" s="261"/>
      <c r="F384" s="261"/>
      <c r="G384" s="262"/>
      <c r="H384" s="263"/>
      <c r="I384" s="264"/>
    </row>
    <row r="385" spans="1:9" ht="15" thickBot="1" x14ac:dyDescent="0.4">
      <c r="A385" s="226" t="s">
        <v>191</v>
      </c>
      <c r="B385" s="227"/>
      <c r="C385" s="227"/>
      <c r="D385" s="227"/>
      <c r="E385" s="227"/>
      <c r="F385" s="227"/>
      <c r="G385" s="228"/>
      <c r="H385" s="229"/>
      <c r="I385" s="230"/>
    </row>
    <row r="386" spans="1:9" ht="15" thickBot="1" x14ac:dyDescent="0.4">
      <c r="A386" s="140" t="s">
        <v>12</v>
      </c>
      <c r="B386" s="160" t="s">
        <v>13</v>
      </c>
      <c r="C386" s="161" t="s">
        <v>14</v>
      </c>
      <c r="D386" s="161" t="s">
        <v>15</v>
      </c>
      <c r="E386" s="161" t="s">
        <v>16</v>
      </c>
      <c r="F386" s="161" t="s">
        <v>17</v>
      </c>
      <c r="G386" s="143" t="s">
        <v>18</v>
      </c>
      <c r="H386" s="144" t="s">
        <v>19</v>
      </c>
      <c r="I386" s="145" t="s">
        <v>20</v>
      </c>
    </row>
    <row r="387" spans="1:9" ht="15" thickBot="1" x14ac:dyDescent="0.4">
      <c r="A387" s="146">
        <v>8</v>
      </c>
      <c r="B387" s="164">
        <v>13715</v>
      </c>
      <c r="C387" s="165" t="s">
        <v>43</v>
      </c>
      <c r="D387" s="165" t="s">
        <v>43</v>
      </c>
      <c r="E387" s="165" t="s">
        <v>43</v>
      </c>
      <c r="F387" s="165" t="s">
        <v>43</v>
      </c>
      <c r="G387" s="148">
        <v>15032</v>
      </c>
      <c r="H387" s="149" t="s">
        <v>43</v>
      </c>
      <c r="I387" s="150">
        <v>15543</v>
      </c>
    </row>
    <row r="388" spans="1:9" ht="15" thickBot="1" x14ac:dyDescent="0.4">
      <c r="H388" s="139"/>
    </row>
    <row r="389" spans="1:9" ht="18.5" thickBot="1" x14ac:dyDescent="0.4">
      <c r="A389" s="251" t="s">
        <v>192</v>
      </c>
      <c r="B389" s="252"/>
      <c r="C389" s="252"/>
      <c r="D389" s="252"/>
      <c r="E389" s="252"/>
      <c r="F389" s="252"/>
      <c r="G389" s="252"/>
      <c r="H389" s="253"/>
      <c r="I389" s="254"/>
    </row>
    <row r="390" spans="1:9" ht="15" thickBot="1" x14ac:dyDescent="0.4">
      <c r="A390" s="140" t="s">
        <v>12</v>
      </c>
      <c r="B390" s="160" t="s">
        <v>13</v>
      </c>
      <c r="C390" s="161" t="s">
        <v>14</v>
      </c>
      <c r="D390" s="161" t="s">
        <v>15</v>
      </c>
      <c r="E390" s="161" t="s">
        <v>16</v>
      </c>
      <c r="F390" s="161" t="s">
        <v>17</v>
      </c>
      <c r="G390" s="143" t="s">
        <v>18</v>
      </c>
      <c r="H390" s="144" t="s">
        <v>19</v>
      </c>
      <c r="I390" s="145" t="s">
        <v>20</v>
      </c>
    </row>
    <row r="391" spans="1:9" ht="15" thickBot="1" x14ac:dyDescent="0.4">
      <c r="A391" s="146" t="s">
        <v>193</v>
      </c>
      <c r="B391" s="164">
        <v>856</v>
      </c>
      <c r="C391" s="165">
        <v>856</v>
      </c>
      <c r="D391" s="165">
        <v>877</v>
      </c>
      <c r="E391" s="165">
        <v>907</v>
      </c>
      <c r="F391" s="165">
        <v>907</v>
      </c>
      <c r="G391" s="148">
        <v>937.83799999999997</v>
      </c>
      <c r="H391" s="149">
        <v>1.034</v>
      </c>
      <c r="I391" s="150">
        <v>970</v>
      </c>
    </row>
    <row r="392" spans="1:9" ht="15" thickBot="1" x14ac:dyDescent="0.4">
      <c r="A392" s="146" t="s">
        <v>21</v>
      </c>
      <c r="B392" s="164">
        <v>1714</v>
      </c>
      <c r="C392" s="165">
        <v>1714</v>
      </c>
      <c r="D392" s="165">
        <v>1757</v>
      </c>
      <c r="E392" s="165">
        <v>1817</v>
      </c>
      <c r="F392" s="165">
        <v>1817</v>
      </c>
      <c r="G392" s="148">
        <v>1878.778</v>
      </c>
      <c r="H392" s="149">
        <v>1.034</v>
      </c>
      <c r="I392" s="150">
        <v>1943</v>
      </c>
    </row>
    <row r="393" spans="1:9" ht="15" thickBot="1" x14ac:dyDescent="0.4">
      <c r="A393" s="146" t="s">
        <v>194</v>
      </c>
      <c r="B393" s="164">
        <v>428</v>
      </c>
      <c r="C393" s="165">
        <v>428</v>
      </c>
      <c r="D393" s="165">
        <v>439</v>
      </c>
      <c r="E393" s="165">
        <v>454</v>
      </c>
      <c r="F393" s="165">
        <v>454</v>
      </c>
      <c r="G393" s="148">
        <v>469.43599999999998</v>
      </c>
      <c r="H393" s="149">
        <v>1.034</v>
      </c>
      <c r="I393" s="150">
        <v>485</v>
      </c>
    </row>
    <row r="394" spans="1:9" ht="15" thickBot="1" x14ac:dyDescent="0.4">
      <c r="A394" s="146" t="s">
        <v>195</v>
      </c>
      <c r="B394" s="164">
        <v>856</v>
      </c>
      <c r="C394" s="165">
        <v>856</v>
      </c>
      <c r="D394" s="165">
        <v>877</v>
      </c>
      <c r="E394" s="165">
        <v>907</v>
      </c>
      <c r="F394" s="165">
        <v>907</v>
      </c>
      <c r="G394" s="148">
        <v>937.83799999999997</v>
      </c>
      <c r="H394" s="149">
        <v>1.034</v>
      </c>
      <c r="I394" s="150">
        <v>970</v>
      </c>
    </row>
  </sheetData>
  <mergeCells count="158">
    <mergeCell ref="A33:I33"/>
    <mergeCell ref="A36:I36"/>
    <mergeCell ref="A40:I40"/>
    <mergeCell ref="A41:I41"/>
    <mergeCell ref="A22:I22"/>
    <mergeCell ref="A23:I23"/>
    <mergeCell ref="A26:I26"/>
    <mergeCell ref="A91:I91"/>
    <mergeCell ref="A92:I92"/>
    <mergeCell ref="A42:I42"/>
    <mergeCell ref="A43:I43"/>
    <mergeCell ref="A47:I47"/>
    <mergeCell ref="A48:I48"/>
    <mergeCell ref="A49:I49"/>
    <mergeCell ref="A52:I52"/>
    <mergeCell ref="A53:I53"/>
    <mergeCell ref="A57:I57"/>
    <mergeCell ref="A83:I83"/>
    <mergeCell ref="A90:I90"/>
    <mergeCell ref="A58:I58"/>
    <mergeCell ref="A59:I59"/>
    <mergeCell ref="A64:I64"/>
    <mergeCell ref="A65:I65"/>
    <mergeCell ref="A157:I157"/>
    <mergeCell ref="A70:I70"/>
    <mergeCell ref="A75:I75"/>
    <mergeCell ref="A76:I76"/>
    <mergeCell ref="A77:I77"/>
    <mergeCell ref="A81:I81"/>
    <mergeCell ref="A82:I82"/>
    <mergeCell ref="A104:I104"/>
    <mergeCell ref="A105:I105"/>
    <mergeCell ref="A113:I113"/>
    <mergeCell ref="A114:I114"/>
    <mergeCell ref="A115:I115"/>
    <mergeCell ref="A120:I120"/>
    <mergeCell ref="A121:I121"/>
    <mergeCell ref="A127:I127"/>
    <mergeCell ref="A149:I149"/>
    <mergeCell ref="A198:I198"/>
    <mergeCell ref="A201:I201"/>
    <mergeCell ref="A202:I202"/>
    <mergeCell ref="A205:I205"/>
    <mergeCell ref="A208:I208"/>
    <mergeCell ref="A212:I212"/>
    <mergeCell ref="A213:I213"/>
    <mergeCell ref="A214:I214"/>
    <mergeCell ref="A93:I93"/>
    <mergeCell ref="A103:I103"/>
    <mergeCell ref="A158:I158"/>
    <mergeCell ref="A159:I159"/>
    <mergeCell ref="A163:I163"/>
    <mergeCell ref="A150:I150"/>
    <mergeCell ref="A153:I153"/>
    <mergeCell ref="A128:I128"/>
    <mergeCell ref="A129:I129"/>
    <mergeCell ref="A136:I136"/>
    <mergeCell ref="A137:I137"/>
    <mergeCell ref="A138:I138"/>
    <mergeCell ref="A142:I142"/>
    <mergeCell ref="A143:I143"/>
    <mergeCell ref="A147:I147"/>
    <mergeCell ref="A148:I148"/>
    <mergeCell ref="A292:I292"/>
    <mergeCell ref="A293:I293"/>
    <mergeCell ref="A296:I296"/>
    <mergeCell ref="A215:I215"/>
    <mergeCell ref="A268:I268"/>
    <mergeCell ref="A271:I271"/>
    <mergeCell ref="A249:I249"/>
    <mergeCell ref="A250:I250"/>
    <mergeCell ref="A254:I254"/>
    <mergeCell ref="A255:I255"/>
    <mergeCell ref="A260:I260"/>
    <mergeCell ref="A261:I261"/>
    <mergeCell ref="A262:I262"/>
    <mergeCell ref="A266:I266"/>
    <mergeCell ref="A267:I267"/>
    <mergeCell ref="A219:I219"/>
    <mergeCell ref="A275:I275"/>
    <mergeCell ref="A276:I276"/>
    <mergeCell ref="A277:I277"/>
    <mergeCell ref="A281:I281"/>
    <mergeCell ref="A282:I282"/>
    <mergeCell ref="A283:I283"/>
    <mergeCell ref="A286:I286"/>
    <mergeCell ref="A287:I287"/>
    <mergeCell ref="A291:I291"/>
    <mergeCell ref="A1:I1"/>
    <mergeCell ref="A2:I2"/>
    <mergeCell ref="A3:I3"/>
    <mergeCell ref="A4:I4"/>
    <mergeCell ref="A8:I8"/>
    <mergeCell ref="A12:I12"/>
    <mergeCell ref="A15:I15"/>
    <mergeCell ref="A20:I20"/>
    <mergeCell ref="A21:I21"/>
    <mergeCell ref="A164:I164"/>
    <mergeCell ref="A165:I165"/>
    <mergeCell ref="A171:I171"/>
    <mergeCell ref="A172:I172"/>
    <mergeCell ref="A177:I177"/>
    <mergeCell ref="A182:I182"/>
    <mergeCell ref="A187:I187"/>
    <mergeCell ref="A195:I195"/>
    <mergeCell ref="A256:I256"/>
    <mergeCell ref="A235:I235"/>
    <mergeCell ref="A236:I236"/>
    <mergeCell ref="A237:I237"/>
    <mergeCell ref="A241:I241"/>
    <mergeCell ref="A242:I242"/>
    <mergeCell ref="A243:I243"/>
    <mergeCell ref="A247:I247"/>
    <mergeCell ref="A248:I248"/>
    <mergeCell ref="A226:I226"/>
    <mergeCell ref="A227:I227"/>
    <mergeCell ref="A228:I228"/>
    <mergeCell ref="A234:I234"/>
    <mergeCell ref="A220:I220"/>
    <mergeCell ref="A221:I221"/>
    <mergeCell ref="A225:I225"/>
    <mergeCell ref="A389:I389"/>
    <mergeCell ref="A370:I370"/>
    <mergeCell ref="A371:I371"/>
    <mergeCell ref="A374:I374"/>
    <mergeCell ref="A378:I378"/>
    <mergeCell ref="A379:I379"/>
    <mergeCell ref="A380:I380"/>
    <mergeCell ref="A342:I342"/>
    <mergeCell ref="A345:I345"/>
    <mergeCell ref="A346:I346"/>
    <mergeCell ref="A350:I350"/>
    <mergeCell ref="A351:I351"/>
    <mergeCell ref="A352:I352"/>
    <mergeCell ref="A384:I384"/>
    <mergeCell ref="A385:I385"/>
    <mergeCell ref="A360:I360"/>
    <mergeCell ref="A364:I364"/>
    <mergeCell ref="A365:I365"/>
    <mergeCell ref="A366:I366"/>
    <mergeCell ref="A358:I358"/>
    <mergeCell ref="A359:I359"/>
    <mergeCell ref="A334:I334"/>
    <mergeCell ref="A335:I335"/>
    <mergeCell ref="A340:I340"/>
    <mergeCell ref="A341:I341"/>
    <mergeCell ref="A332:I332"/>
    <mergeCell ref="A333:I333"/>
    <mergeCell ref="A300:I300"/>
    <mergeCell ref="A301:I301"/>
    <mergeCell ref="A302:I302"/>
    <mergeCell ref="A307:I307"/>
    <mergeCell ref="A308:I308"/>
    <mergeCell ref="A313:I313"/>
    <mergeCell ref="A318:I318"/>
    <mergeCell ref="A323:I323"/>
    <mergeCell ref="A327:I327"/>
    <mergeCell ref="A328:I328"/>
  </mergeCells>
  <pageMargins left="0.70866141732283472" right="0.70866141732283472" top="0.74803149606299213" bottom="0.74803149606299213" header="0.31496062992125984" footer="0.31496062992125984"/>
  <pageSetup paperSize="9" scale="6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4C640-0493-4154-ABF7-0A5950DF3B20}">
  <sheetPr>
    <pageSetUpPr fitToPage="1"/>
  </sheetPr>
  <dimension ref="A1:L93"/>
  <sheetViews>
    <sheetView topLeftCell="A84" zoomScale="90" zoomScaleNormal="90" workbookViewId="0">
      <selection activeCell="A65" sqref="A65"/>
    </sheetView>
  </sheetViews>
  <sheetFormatPr defaultColWidth="9.1796875" defaultRowHeight="14.5" x14ac:dyDescent="0.35"/>
  <cols>
    <col min="1" max="1" width="42.26953125" customWidth="1"/>
    <col min="2" max="9" width="15.453125" customWidth="1"/>
  </cols>
  <sheetData>
    <row r="1" spans="1:9" ht="36.5" thickBot="1" x14ac:dyDescent="0.4">
      <c r="A1" s="128" t="s">
        <v>196</v>
      </c>
      <c r="B1" s="122"/>
      <c r="C1" s="122"/>
      <c r="D1" s="122"/>
      <c r="E1" s="122"/>
      <c r="F1" s="122"/>
      <c r="G1" s="122"/>
      <c r="H1" s="122"/>
      <c r="I1" s="122"/>
    </row>
    <row r="2" spans="1:9" s="127" customFormat="1" ht="16" customHeight="1" thickTop="1" thickBot="1" x14ac:dyDescent="0.5">
      <c r="A2" s="123" t="s">
        <v>197</v>
      </c>
      <c r="B2" s="124"/>
      <c r="C2" s="124"/>
      <c r="D2" s="124"/>
      <c r="E2" s="124"/>
      <c r="F2" s="124"/>
      <c r="G2" s="125"/>
      <c r="H2" s="125"/>
      <c r="I2" s="126" t="s">
        <v>198</v>
      </c>
    </row>
    <row r="3" spans="1:9" ht="15.5" thickTop="1" thickBot="1" x14ac:dyDescent="0.4">
      <c r="A3" s="5" t="s">
        <v>12</v>
      </c>
      <c r="B3" s="6" t="s">
        <v>13</v>
      </c>
      <c r="C3" s="2" t="s">
        <v>14</v>
      </c>
      <c r="D3" s="2" t="s">
        <v>15</v>
      </c>
      <c r="E3" s="2" t="s">
        <v>16</v>
      </c>
      <c r="F3" s="2" t="s">
        <v>17</v>
      </c>
      <c r="G3" s="2" t="s">
        <v>18</v>
      </c>
      <c r="H3" s="30" t="s">
        <v>19</v>
      </c>
      <c r="I3" s="26" t="s">
        <v>20</v>
      </c>
    </row>
    <row r="4" spans="1:9" ht="15" thickBot="1" x14ac:dyDescent="0.4">
      <c r="A4" s="15">
        <v>1</v>
      </c>
      <c r="B4" s="19">
        <v>286.35000000000002</v>
      </c>
      <c r="C4" s="17">
        <v>286</v>
      </c>
      <c r="D4" s="17">
        <v>294</v>
      </c>
      <c r="E4" s="17">
        <v>304</v>
      </c>
      <c r="F4" s="17">
        <v>304</v>
      </c>
      <c r="G4" s="24">
        <v>314.33600000000001</v>
      </c>
      <c r="H4" s="18">
        <v>1.034</v>
      </c>
      <c r="I4" s="27">
        <f>ROUND(G4*H4,0)</f>
        <v>325</v>
      </c>
    </row>
    <row r="5" spans="1:9" s="95" customFormat="1" ht="32" thickTop="1" thickBot="1" x14ac:dyDescent="0.45">
      <c r="A5" s="108" t="s">
        <v>199</v>
      </c>
      <c r="B5" s="107"/>
      <c r="C5" s="107"/>
      <c r="D5" s="107"/>
      <c r="E5" s="107"/>
      <c r="F5" s="107"/>
      <c r="G5" s="107"/>
      <c r="H5" s="107"/>
      <c r="I5" s="109" t="s">
        <v>198</v>
      </c>
    </row>
    <row r="6" spans="1:9" ht="15.5" thickTop="1" thickBot="1" x14ac:dyDescent="0.4">
      <c r="A6" s="5" t="s">
        <v>200</v>
      </c>
      <c r="B6" s="6" t="s">
        <v>13</v>
      </c>
      <c r="C6" s="2" t="s">
        <v>14</v>
      </c>
      <c r="D6" s="2" t="s">
        <v>15</v>
      </c>
      <c r="E6" s="2" t="s">
        <v>16</v>
      </c>
      <c r="F6" s="2" t="s">
        <v>17</v>
      </c>
      <c r="G6" s="2" t="s">
        <v>18</v>
      </c>
      <c r="H6" s="30" t="s">
        <v>19</v>
      </c>
      <c r="I6" s="26" t="s">
        <v>20</v>
      </c>
    </row>
    <row r="7" spans="1:9" ht="38" thickBot="1" x14ac:dyDescent="0.4">
      <c r="A7" s="7" t="s">
        <v>201</v>
      </c>
      <c r="B7" s="10">
        <v>421.55</v>
      </c>
      <c r="C7" s="1">
        <v>422</v>
      </c>
      <c r="D7" s="1">
        <v>432</v>
      </c>
      <c r="E7" s="1">
        <v>447</v>
      </c>
      <c r="F7" s="1">
        <v>447</v>
      </c>
      <c r="G7" s="25">
        <v>462.19799999999998</v>
      </c>
      <c r="H7" s="9">
        <v>1.034</v>
      </c>
      <c r="I7" s="28">
        <f>ROUND(G7*H7,0)</f>
        <v>478</v>
      </c>
    </row>
    <row r="8" spans="1:9" ht="38" thickBot="1" x14ac:dyDescent="0.4">
      <c r="A8" s="15" t="s">
        <v>202</v>
      </c>
      <c r="B8" s="19">
        <v>701.3</v>
      </c>
      <c r="C8" s="17">
        <v>701</v>
      </c>
      <c r="D8" s="17">
        <v>719</v>
      </c>
      <c r="E8" s="17">
        <v>743</v>
      </c>
      <c r="F8" s="17">
        <v>743</v>
      </c>
      <c r="G8" s="24">
        <v>768.26199999999994</v>
      </c>
      <c r="H8" s="18">
        <v>1.034</v>
      </c>
      <c r="I8" s="27">
        <f>ROUND(G8*H8,0)</f>
        <v>794</v>
      </c>
    </row>
    <row r="9" spans="1:9" s="95" customFormat="1" ht="17" thickTop="1" thickBot="1" x14ac:dyDescent="0.45">
      <c r="A9" s="106" t="s">
        <v>203</v>
      </c>
      <c r="B9" s="104"/>
      <c r="C9" s="104"/>
      <c r="D9" s="104"/>
      <c r="E9" s="104"/>
      <c r="F9" s="104"/>
      <c r="G9" s="105"/>
      <c r="H9" s="105"/>
      <c r="I9" s="109" t="s">
        <v>198</v>
      </c>
    </row>
    <row r="10" spans="1:9" ht="15.5" thickTop="1" thickBot="1" x14ac:dyDescent="0.4">
      <c r="A10" s="5" t="s">
        <v>204</v>
      </c>
      <c r="B10" s="6" t="s">
        <v>13</v>
      </c>
      <c r="C10" s="6" t="s">
        <v>14</v>
      </c>
      <c r="D10" s="6" t="s">
        <v>15</v>
      </c>
      <c r="E10" s="6" t="s">
        <v>16</v>
      </c>
      <c r="F10" s="6" t="s">
        <v>17</v>
      </c>
      <c r="G10" s="2" t="s">
        <v>18</v>
      </c>
      <c r="H10" s="30" t="s">
        <v>19</v>
      </c>
      <c r="I10" s="29" t="s">
        <v>20</v>
      </c>
    </row>
    <row r="11" spans="1:9" ht="38" thickBot="1" x14ac:dyDescent="0.4">
      <c r="A11" s="7" t="s">
        <v>201</v>
      </c>
      <c r="B11" s="8">
        <v>421.55</v>
      </c>
      <c r="C11" s="1">
        <v>422</v>
      </c>
      <c r="D11" s="1">
        <v>432</v>
      </c>
      <c r="E11" s="1">
        <v>447</v>
      </c>
      <c r="F11" s="1">
        <v>447</v>
      </c>
      <c r="G11" s="25">
        <v>462.19799999999998</v>
      </c>
      <c r="H11" s="9">
        <v>1.034</v>
      </c>
      <c r="I11" s="28">
        <f>ROUND(G11*H11,0)</f>
        <v>478</v>
      </c>
    </row>
    <row r="12" spans="1:9" ht="38" thickBot="1" x14ac:dyDescent="0.4">
      <c r="A12" s="15" t="s">
        <v>202</v>
      </c>
      <c r="B12" s="16">
        <v>701.3</v>
      </c>
      <c r="C12" s="17">
        <v>701</v>
      </c>
      <c r="D12" s="17">
        <v>719</v>
      </c>
      <c r="E12" s="17">
        <v>743</v>
      </c>
      <c r="F12" s="17">
        <v>743</v>
      </c>
      <c r="G12" s="24">
        <v>768.26199999999994</v>
      </c>
      <c r="H12" s="18">
        <v>1.034</v>
      </c>
      <c r="I12" s="27">
        <f>ROUND(G12*H12,0)</f>
        <v>794</v>
      </c>
    </row>
    <row r="13" spans="1:9" s="95" customFormat="1" ht="17" thickTop="1" thickBot="1" x14ac:dyDescent="0.45">
      <c r="A13" s="108" t="s">
        <v>205</v>
      </c>
      <c r="B13" s="107"/>
      <c r="C13" s="107"/>
      <c r="D13" s="107"/>
      <c r="E13" s="107"/>
      <c r="F13" s="107"/>
      <c r="G13" s="107"/>
      <c r="H13" s="110"/>
      <c r="I13" s="109" t="s">
        <v>198</v>
      </c>
    </row>
    <row r="14" spans="1:9" ht="15.5" thickTop="1" thickBot="1" x14ac:dyDescent="0.4">
      <c r="A14" s="5" t="s">
        <v>206</v>
      </c>
      <c r="B14" s="6" t="s">
        <v>13</v>
      </c>
      <c r="C14" s="2" t="s">
        <v>14</v>
      </c>
      <c r="D14" s="2" t="s">
        <v>15</v>
      </c>
      <c r="E14" s="2" t="s">
        <v>16</v>
      </c>
      <c r="F14" s="2" t="s">
        <v>17</v>
      </c>
      <c r="G14" s="2" t="s">
        <v>18</v>
      </c>
      <c r="H14" s="30" t="s">
        <v>19</v>
      </c>
      <c r="I14" s="29" t="s">
        <v>20</v>
      </c>
    </row>
    <row r="15" spans="1:9" ht="38" thickBot="1" x14ac:dyDescent="0.4">
      <c r="A15" s="7" t="s">
        <v>201</v>
      </c>
      <c r="B15" s="8">
        <v>421.55</v>
      </c>
      <c r="C15" s="1">
        <v>422</v>
      </c>
      <c r="D15" s="1">
        <v>432</v>
      </c>
      <c r="E15" s="1">
        <v>447</v>
      </c>
      <c r="F15" s="1">
        <v>447</v>
      </c>
      <c r="G15" s="25">
        <v>462.19799999999998</v>
      </c>
      <c r="H15" s="9">
        <v>1.034</v>
      </c>
      <c r="I15" s="28">
        <f>ROUND(G15*H15,0)</f>
        <v>478</v>
      </c>
    </row>
    <row r="16" spans="1:9" ht="38" thickBot="1" x14ac:dyDescent="0.4">
      <c r="A16" s="15" t="s">
        <v>202</v>
      </c>
      <c r="B16" s="16">
        <v>701.3</v>
      </c>
      <c r="C16" s="17">
        <v>701</v>
      </c>
      <c r="D16" s="17">
        <v>719</v>
      </c>
      <c r="E16" s="17">
        <v>743</v>
      </c>
      <c r="F16" s="17">
        <v>743</v>
      </c>
      <c r="G16" s="24">
        <v>768.26199999999994</v>
      </c>
      <c r="H16" s="18">
        <v>1.034</v>
      </c>
      <c r="I16" s="27">
        <f>ROUND(G16*H16,0)</f>
        <v>794</v>
      </c>
    </row>
    <row r="17" spans="1:12" s="95" customFormat="1" ht="32" thickTop="1" thickBot="1" x14ac:dyDescent="0.45">
      <c r="A17" s="108" t="s">
        <v>207</v>
      </c>
      <c r="B17" s="107"/>
      <c r="C17" s="107"/>
      <c r="D17" s="107"/>
      <c r="E17" s="107"/>
      <c r="F17" s="107"/>
      <c r="G17" s="107"/>
      <c r="H17" s="110"/>
      <c r="I17" s="109" t="s">
        <v>198</v>
      </c>
      <c r="L17" s="95" t="s">
        <v>208</v>
      </c>
    </row>
    <row r="18" spans="1:12" ht="15.5" thickTop="1" thickBot="1" x14ac:dyDescent="0.4">
      <c r="A18" s="5" t="s">
        <v>209</v>
      </c>
      <c r="B18" s="6" t="s">
        <v>13</v>
      </c>
      <c r="C18" s="2" t="s">
        <v>14</v>
      </c>
      <c r="D18" s="2" t="s">
        <v>15</v>
      </c>
      <c r="E18" s="2" t="s">
        <v>16</v>
      </c>
      <c r="F18" s="2" t="s">
        <v>17</v>
      </c>
      <c r="G18" s="2" t="s">
        <v>18</v>
      </c>
      <c r="H18" s="30" t="s">
        <v>19</v>
      </c>
      <c r="I18" s="26" t="s">
        <v>20</v>
      </c>
    </row>
    <row r="19" spans="1:12" ht="38" thickBot="1" x14ac:dyDescent="0.4">
      <c r="A19" s="7" t="s">
        <v>201</v>
      </c>
      <c r="B19" s="8">
        <v>421.55</v>
      </c>
      <c r="C19" s="1">
        <v>422</v>
      </c>
      <c r="D19" s="1">
        <v>432</v>
      </c>
      <c r="E19" s="1">
        <v>447</v>
      </c>
      <c r="F19" s="1">
        <v>447</v>
      </c>
      <c r="G19" s="25">
        <v>462.19799999999998</v>
      </c>
      <c r="H19" s="9">
        <v>1.034</v>
      </c>
      <c r="I19" s="28">
        <f>ROUND(G19*H19,0)</f>
        <v>478</v>
      </c>
    </row>
    <row r="20" spans="1:12" ht="38" thickBot="1" x14ac:dyDescent="0.4">
      <c r="A20" s="15" t="s">
        <v>202</v>
      </c>
      <c r="B20" s="16">
        <v>701.3</v>
      </c>
      <c r="C20" s="17">
        <v>701</v>
      </c>
      <c r="D20" s="17">
        <v>719</v>
      </c>
      <c r="E20" s="17">
        <v>743</v>
      </c>
      <c r="F20" s="17">
        <v>743</v>
      </c>
      <c r="G20" s="24">
        <v>768.26199999999994</v>
      </c>
      <c r="H20" s="18">
        <v>1.034</v>
      </c>
      <c r="I20" s="27">
        <f>ROUND(G20*H20,0)</f>
        <v>794</v>
      </c>
    </row>
    <row r="21" spans="1:12" s="95" customFormat="1" ht="32" thickTop="1" thickBot="1" x14ac:dyDescent="0.45">
      <c r="A21" s="108" t="s">
        <v>210</v>
      </c>
      <c r="B21" s="107"/>
      <c r="C21" s="107"/>
      <c r="D21" s="107"/>
      <c r="E21" s="107"/>
      <c r="F21" s="107"/>
      <c r="G21" s="107"/>
      <c r="H21" s="110"/>
      <c r="I21" s="109" t="s">
        <v>198</v>
      </c>
    </row>
    <row r="22" spans="1:12" ht="15.5" thickTop="1" thickBot="1" x14ac:dyDescent="0.4">
      <c r="A22" s="5" t="s">
        <v>211</v>
      </c>
      <c r="B22" s="6" t="s">
        <v>13</v>
      </c>
      <c r="C22" s="2" t="s">
        <v>14</v>
      </c>
      <c r="D22" s="2" t="s">
        <v>15</v>
      </c>
      <c r="E22" s="2" t="s">
        <v>16</v>
      </c>
      <c r="F22" s="2" t="s">
        <v>17</v>
      </c>
      <c r="G22" s="2" t="s">
        <v>18</v>
      </c>
      <c r="H22" s="30" t="s">
        <v>19</v>
      </c>
      <c r="I22" s="26" t="s">
        <v>20</v>
      </c>
    </row>
    <row r="23" spans="1:12" ht="38" thickBot="1" x14ac:dyDescent="0.4">
      <c r="A23" s="7" t="s">
        <v>201</v>
      </c>
      <c r="B23" s="8">
        <v>421.55</v>
      </c>
      <c r="C23" s="1">
        <v>422</v>
      </c>
      <c r="D23" s="1">
        <v>432</v>
      </c>
      <c r="E23" s="1">
        <v>447</v>
      </c>
      <c r="F23" s="1">
        <v>447</v>
      </c>
      <c r="G23" s="25">
        <v>462.19799999999998</v>
      </c>
      <c r="H23" s="9">
        <v>1.034</v>
      </c>
      <c r="I23" s="28">
        <f>ROUND(G23*H23,0)</f>
        <v>478</v>
      </c>
    </row>
    <row r="24" spans="1:12" ht="38" thickBot="1" x14ac:dyDescent="0.4">
      <c r="A24" s="15" t="s">
        <v>202</v>
      </c>
      <c r="B24" s="16">
        <v>701.3</v>
      </c>
      <c r="C24" s="17">
        <v>701</v>
      </c>
      <c r="D24" s="17">
        <v>719</v>
      </c>
      <c r="E24" s="17">
        <v>743</v>
      </c>
      <c r="F24" s="17">
        <v>743</v>
      </c>
      <c r="G24" s="24">
        <v>768.26199999999994</v>
      </c>
      <c r="H24" s="18">
        <v>1.034</v>
      </c>
      <c r="I24" s="27">
        <f>ROUND(G24*H24,0)</f>
        <v>794</v>
      </c>
    </row>
    <row r="25" spans="1:12" s="95" customFormat="1" ht="32" thickTop="1" thickBot="1" x14ac:dyDescent="0.45">
      <c r="A25" s="108" t="s">
        <v>212</v>
      </c>
      <c r="B25" s="107"/>
      <c r="C25" s="107"/>
      <c r="D25" s="107"/>
      <c r="E25" s="107"/>
      <c r="F25" s="107"/>
      <c r="G25" s="107"/>
      <c r="H25" s="110"/>
      <c r="I25" s="109" t="s">
        <v>198</v>
      </c>
    </row>
    <row r="26" spans="1:12" ht="15.5" thickTop="1" thickBot="1" x14ac:dyDescent="0.4">
      <c r="A26" s="5" t="s">
        <v>213</v>
      </c>
      <c r="B26" s="6" t="s">
        <v>13</v>
      </c>
      <c r="C26" s="2" t="s">
        <v>14</v>
      </c>
      <c r="D26" s="2" t="s">
        <v>15</v>
      </c>
      <c r="E26" s="2" t="s">
        <v>16</v>
      </c>
      <c r="F26" s="2" t="s">
        <v>17</v>
      </c>
      <c r="G26" s="2" t="s">
        <v>18</v>
      </c>
      <c r="H26" s="30" t="s">
        <v>19</v>
      </c>
      <c r="I26" s="26" t="s">
        <v>20</v>
      </c>
    </row>
    <row r="27" spans="1:12" ht="38" thickBot="1" x14ac:dyDescent="0.4">
      <c r="A27" s="7" t="s">
        <v>201</v>
      </c>
      <c r="B27" s="8">
        <v>421.55</v>
      </c>
      <c r="C27" s="1">
        <v>422</v>
      </c>
      <c r="D27" s="1">
        <v>432</v>
      </c>
      <c r="E27" s="1">
        <v>447</v>
      </c>
      <c r="F27" s="1">
        <v>447</v>
      </c>
      <c r="G27" s="25">
        <v>462.19799999999998</v>
      </c>
      <c r="H27" s="9">
        <v>1.034</v>
      </c>
      <c r="I27" s="28">
        <f>ROUND(G27*H27,0)</f>
        <v>478</v>
      </c>
    </row>
    <row r="28" spans="1:12" ht="38" thickBot="1" x14ac:dyDescent="0.4">
      <c r="A28" s="15" t="s">
        <v>202</v>
      </c>
      <c r="B28" s="16">
        <v>701.3</v>
      </c>
      <c r="C28" s="17">
        <v>701</v>
      </c>
      <c r="D28" s="17">
        <v>719</v>
      </c>
      <c r="E28" s="17">
        <v>743</v>
      </c>
      <c r="F28" s="17">
        <v>743</v>
      </c>
      <c r="G28" s="24">
        <v>768.26199999999994</v>
      </c>
      <c r="H28" s="18">
        <v>1.034</v>
      </c>
      <c r="I28" s="27">
        <f>ROUND(G28*H28,0)</f>
        <v>794</v>
      </c>
    </row>
    <row r="29" spans="1:12" s="95" customFormat="1" ht="17" thickTop="1" thickBot="1" x14ac:dyDescent="0.45">
      <c r="A29" s="108" t="s">
        <v>214</v>
      </c>
      <c r="B29" s="107"/>
      <c r="C29" s="107"/>
      <c r="D29" s="107"/>
      <c r="E29" s="107"/>
      <c r="F29" s="107"/>
      <c r="G29" s="107"/>
      <c r="H29" s="110"/>
      <c r="I29" s="109" t="s">
        <v>198</v>
      </c>
    </row>
    <row r="30" spans="1:12" ht="15.5" thickTop="1" thickBot="1" x14ac:dyDescent="0.4">
      <c r="A30" s="5" t="s">
        <v>215</v>
      </c>
      <c r="B30" s="6" t="s">
        <v>13</v>
      </c>
      <c r="C30" s="2" t="s">
        <v>14</v>
      </c>
      <c r="D30" s="2" t="s">
        <v>15</v>
      </c>
      <c r="E30" s="2" t="s">
        <v>16</v>
      </c>
      <c r="F30" s="2" t="s">
        <v>17</v>
      </c>
      <c r="G30" s="2" t="s">
        <v>18</v>
      </c>
      <c r="H30" s="30" t="s">
        <v>19</v>
      </c>
      <c r="I30" s="26" t="s">
        <v>20</v>
      </c>
    </row>
    <row r="31" spans="1:12" ht="38" thickBot="1" x14ac:dyDescent="0.4">
      <c r="A31" s="7" t="s">
        <v>201</v>
      </c>
      <c r="B31" s="8">
        <v>421.55</v>
      </c>
      <c r="C31" s="1">
        <v>422</v>
      </c>
      <c r="D31" s="1">
        <v>432</v>
      </c>
      <c r="E31" s="1">
        <v>447</v>
      </c>
      <c r="F31" s="1">
        <v>447</v>
      </c>
      <c r="G31" s="25">
        <v>462.19799999999998</v>
      </c>
      <c r="H31" s="9">
        <v>1.034</v>
      </c>
      <c r="I31" s="28">
        <f>ROUND(G31*H31,0)</f>
        <v>478</v>
      </c>
    </row>
    <row r="32" spans="1:12" ht="38" thickBot="1" x14ac:dyDescent="0.4">
      <c r="A32" s="15" t="s">
        <v>202</v>
      </c>
      <c r="B32" s="16">
        <v>701</v>
      </c>
      <c r="C32" s="17">
        <v>701</v>
      </c>
      <c r="D32" s="17">
        <v>719</v>
      </c>
      <c r="E32" s="17">
        <v>743</v>
      </c>
      <c r="F32" s="17">
        <v>743</v>
      </c>
      <c r="G32" s="24">
        <v>768.26199999999994</v>
      </c>
      <c r="H32" s="18">
        <v>1.034</v>
      </c>
      <c r="I32" s="27">
        <f>ROUND(G32*H32,0)</f>
        <v>794</v>
      </c>
    </row>
    <row r="33" spans="1:9" s="95" customFormat="1" ht="32" thickTop="1" thickBot="1" x14ac:dyDescent="0.45">
      <c r="A33" s="108" t="s">
        <v>216</v>
      </c>
      <c r="B33" s="107"/>
      <c r="C33" s="107"/>
      <c r="D33" s="107"/>
      <c r="E33" s="107"/>
      <c r="F33" s="107"/>
      <c r="G33" s="107"/>
      <c r="H33" s="110"/>
      <c r="I33" s="109" t="s">
        <v>198</v>
      </c>
    </row>
    <row r="34" spans="1:9" ht="15.5" thickTop="1" thickBot="1" x14ac:dyDescent="0.4">
      <c r="A34" s="5" t="s">
        <v>217</v>
      </c>
      <c r="B34" s="6" t="s">
        <v>13</v>
      </c>
      <c r="C34" s="2" t="s">
        <v>14</v>
      </c>
      <c r="D34" s="2" t="s">
        <v>15</v>
      </c>
      <c r="E34" s="2" t="s">
        <v>16</v>
      </c>
      <c r="F34" s="2" t="s">
        <v>17</v>
      </c>
      <c r="G34" s="2" t="s">
        <v>18</v>
      </c>
      <c r="H34" s="30" t="s">
        <v>19</v>
      </c>
      <c r="I34" s="26" t="s">
        <v>20</v>
      </c>
    </row>
    <row r="35" spans="1:9" ht="38" thickBot="1" x14ac:dyDescent="0.4">
      <c r="A35" s="7" t="s">
        <v>201</v>
      </c>
      <c r="B35" s="8">
        <v>421.55</v>
      </c>
      <c r="C35" s="1">
        <v>422</v>
      </c>
      <c r="D35" s="1">
        <v>432</v>
      </c>
      <c r="E35" s="1">
        <v>447</v>
      </c>
      <c r="F35" s="1">
        <v>447</v>
      </c>
      <c r="G35" s="25">
        <v>462.19799999999998</v>
      </c>
      <c r="H35" s="9">
        <v>1.034</v>
      </c>
      <c r="I35" s="28">
        <f>ROUND(G35*H35,0)</f>
        <v>478</v>
      </c>
    </row>
    <row r="36" spans="1:9" ht="38" thickBot="1" x14ac:dyDescent="0.4">
      <c r="A36" s="15" t="s">
        <v>202</v>
      </c>
      <c r="B36" s="16">
        <v>701</v>
      </c>
      <c r="C36" s="17">
        <v>701</v>
      </c>
      <c r="D36" s="17">
        <v>719</v>
      </c>
      <c r="E36" s="17">
        <v>743</v>
      </c>
      <c r="F36" s="17">
        <v>743</v>
      </c>
      <c r="G36" s="24">
        <v>768.26199999999994</v>
      </c>
      <c r="H36" s="18">
        <v>1.034</v>
      </c>
      <c r="I36" s="27">
        <f>ROUND(G36*H36,0)</f>
        <v>794</v>
      </c>
    </row>
    <row r="37" spans="1:9" s="95" customFormat="1" ht="32" thickTop="1" thickBot="1" x14ac:dyDescent="0.45">
      <c r="A37" s="108" t="s">
        <v>218</v>
      </c>
      <c r="B37" s="107"/>
      <c r="C37" s="107"/>
      <c r="D37" s="107"/>
      <c r="E37" s="107"/>
      <c r="F37" s="107"/>
      <c r="G37" s="107"/>
      <c r="H37" s="110"/>
      <c r="I37" s="109" t="s">
        <v>198</v>
      </c>
    </row>
    <row r="38" spans="1:9" ht="15.5" thickTop="1" thickBot="1" x14ac:dyDescent="0.4">
      <c r="A38" s="5" t="s">
        <v>219</v>
      </c>
      <c r="B38" s="20" t="s">
        <v>13</v>
      </c>
      <c r="C38" s="111" t="s">
        <v>14</v>
      </c>
      <c r="D38" s="112" t="s">
        <v>15</v>
      </c>
      <c r="E38" s="112" t="s">
        <v>16</v>
      </c>
      <c r="F38" s="112" t="s">
        <v>17</v>
      </c>
      <c r="G38" s="113" t="s">
        <v>18</v>
      </c>
      <c r="H38" s="219" t="s">
        <v>19</v>
      </c>
      <c r="I38" s="114" t="s">
        <v>20</v>
      </c>
    </row>
    <row r="39" spans="1:9" ht="38" thickBot="1" x14ac:dyDescent="0.4">
      <c r="A39" s="7" t="s">
        <v>201</v>
      </c>
      <c r="B39" s="8">
        <v>614.15</v>
      </c>
      <c r="C39" s="1">
        <v>614</v>
      </c>
      <c r="D39" s="1">
        <v>630</v>
      </c>
      <c r="E39" s="1">
        <v>651</v>
      </c>
      <c r="F39" s="1">
        <v>651</v>
      </c>
      <c r="G39" s="25">
        <v>673.13400000000001</v>
      </c>
      <c r="H39" s="9">
        <v>1.034</v>
      </c>
      <c r="I39" s="28">
        <f>ROUND(G39*H39,0)</f>
        <v>696</v>
      </c>
    </row>
    <row r="40" spans="1:9" ht="38" thickBot="1" x14ac:dyDescent="0.4">
      <c r="A40" s="15" t="s">
        <v>202</v>
      </c>
      <c r="B40" s="16">
        <v>886.15</v>
      </c>
      <c r="C40" s="17">
        <v>886</v>
      </c>
      <c r="D40" s="17">
        <v>908</v>
      </c>
      <c r="E40" s="17">
        <v>939</v>
      </c>
      <c r="F40" s="17">
        <v>939</v>
      </c>
      <c r="G40" s="24">
        <v>970.92600000000004</v>
      </c>
      <c r="H40" s="18">
        <v>1.034</v>
      </c>
      <c r="I40" s="27">
        <f>ROUND(G40*H40,0)</f>
        <v>1004</v>
      </c>
    </row>
    <row r="41" spans="1:9" s="95" customFormat="1" ht="32" thickTop="1" thickBot="1" x14ac:dyDescent="0.45">
      <c r="A41" s="108" t="s">
        <v>220</v>
      </c>
      <c r="B41" s="107"/>
      <c r="C41" s="107"/>
      <c r="D41" s="107"/>
      <c r="E41" s="107"/>
      <c r="F41" s="107"/>
      <c r="G41" s="107"/>
      <c r="H41" s="110"/>
      <c r="I41" s="109" t="s">
        <v>198</v>
      </c>
    </row>
    <row r="42" spans="1:9" ht="15.5" thickTop="1" thickBot="1" x14ac:dyDescent="0.4">
      <c r="A42" s="5" t="s">
        <v>221</v>
      </c>
      <c r="B42" s="20" t="s">
        <v>13</v>
      </c>
      <c r="C42" s="111" t="s">
        <v>14</v>
      </c>
      <c r="D42" s="112" t="s">
        <v>15</v>
      </c>
      <c r="E42" s="112" t="s">
        <v>16</v>
      </c>
      <c r="F42" s="112" t="s">
        <v>17</v>
      </c>
      <c r="G42" s="113" t="s">
        <v>18</v>
      </c>
      <c r="H42" s="219" t="s">
        <v>19</v>
      </c>
      <c r="I42" s="114" t="s">
        <v>20</v>
      </c>
    </row>
    <row r="43" spans="1:9" ht="38" thickBot="1" x14ac:dyDescent="0.4">
      <c r="A43" s="7" t="s">
        <v>201</v>
      </c>
      <c r="B43" s="8">
        <v>614.15</v>
      </c>
      <c r="C43" s="1">
        <v>614</v>
      </c>
      <c r="D43" s="1">
        <v>630</v>
      </c>
      <c r="E43" s="1">
        <v>651</v>
      </c>
      <c r="F43" s="1">
        <v>651</v>
      </c>
      <c r="G43" s="25">
        <v>673.13400000000001</v>
      </c>
      <c r="H43" s="9">
        <v>1.034</v>
      </c>
      <c r="I43" s="28">
        <f>ROUND(G43*H43,0)</f>
        <v>696</v>
      </c>
    </row>
    <row r="44" spans="1:9" ht="38" thickBot="1" x14ac:dyDescent="0.4">
      <c r="A44" s="15" t="s">
        <v>202</v>
      </c>
      <c r="B44" s="16">
        <v>886.15</v>
      </c>
      <c r="C44" s="17">
        <v>886</v>
      </c>
      <c r="D44" s="17">
        <v>908</v>
      </c>
      <c r="E44" s="17">
        <v>939</v>
      </c>
      <c r="F44" s="17">
        <v>939</v>
      </c>
      <c r="G44" s="24">
        <v>970.92600000000004</v>
      </c>
      <c r="H44" s="18">
        <v>1.034</v>
      </c>
      <c r="I44" s="27">
        <f>ROUND(G44*H44,0)</f>
        <v>1004</v>
      </c>
    </row>
    <row r="45" spans="1:9" s="95" customFormat="1" ht="32" thickTop="1" thickBot="1" x14ac:dyDescent="0.45">
      <c r="A45" s="108" t="s">
        <v>222</v>
      </c>
      <c r="B45" s="107"/>
      <c r="C45" s="107"/>
      <c r="D45" s="107"/>
      <c r="E45" s="107"/>
      <c r="F45" s="107"/>
      <c r="G45" s="107"/>
      <c r="H45" s="110"/>
      <c r="I45" s="109" t="s">
        <v>198</v>
      </c>
    </row>
    <row r="46" spans="1:9" ht="15.5" thickTop="1" thickBot="1" x14ac:dyDescent="0.4">
      <c r="A46" s="5" t="s">
        <v>223</v>
      </c>
      <c r="B46" s="6" t="s">
        <v>13</v>
      </c>
      <c r="C46" s="2" t="s">
        <v>14</v>
      </c>
      <c r="D46" s="2" t="s">
        <v>15</v>
      </c>
      <c r="E46" s="2" t="s">
        <v>16</v>
      </c>
      <c r="F46" s="2" t="s">
        <v>17</v>
      </c>
      <c r="G46" s="2" t="s">
        <v>18</v>
      </c>
      <c r="H46" s="30" t="s">
        <v>19</v>
      </c>
      <c r="I46" s="26" t="s">
        <v>20</v>
      </c>
    </row>
    <row r="47" spans="1:9" ht="38" thickBot="1" x14ac:dyDescent="0.4">
      <c r="A47" s="7" t="s">
        <v>201</v>
      </c>
      <c r="B47" s="8">
        <v>614.15</v>
      </c>
      <c r="C47" s="1">
        <v>614</v>
      </c>
      <c r="D47" s="1">
        <v>630</v>
      </c>
      <c r="E47" s="1">
        <v>651</v>
      </c>
      <c r="F47" s="1">
        <v>651</v>
      </c>
      <c r="G47" s="25">
        <v>673.13400000000001</v>
      </c>
      <c r="H47" s="9">
        <v>1.034</v>
      </c>
      <c r="I47" s="28">
        <f>ROUND(G47*H47,0)</f>
        <v>696</v>
      </c>
    </row>
    <row r="48" spans="1:9" ht="38" thickBot="1" x14ac:dyDescent="0.4">
      <c r="A48" s="15" t="s">
        <v>202</v>
      </c>
      <c r="B48" s="16">
        <v>886.15</v>
      </c>
      <c r="C48" s="17">
        <v>886</v>
      </c>
      <c r="D48" s="17">
        <v>908</v>
      </c>
      <c r="E48" s="17">
        <v>939</v>
      </c>
      <c r="F48" s="17">
        <v>939</v>
      </c>
      <c r="G48" s="24">
        <v>970.92600000000004</v>
      </c>
      <c r="H48" s="18">
        <v>1.034</v>
      </c>
      <c r="I48" s="27">
        <f>ROUND(G48*H48,0)</f>
        <v>1004</v>
      </c>
    </row>
    <row r="49" spans="1:9" s="95" customFormat="1" ht="17" thickTop="1" thickBot="1" x14ac:dyDescent="0.45">
      <c r="A49" s="108" t="s">
        <v>224</v>
      </c>
      <c r="B49" s="107"/>
      <c r="C49" s="107"/>
      <c r="D49" s="107"/>
      <c r="E49" s="107"/>
      <c r="F49" s="107"/>
      <c r="G49" s="107"/>
      <c r="H49" s="110"/>
      <c r="I49" s="109" t="s">
        <v>198</v>
      </c>
    </row>
    <row r="50" spans="1:9" ht="15.5" thickTop="1" thickBot="1" x14ac:dyDescent="0.4">
      <c r="A50" s="5" t="s">
        <v>225</v>
      </c>
      <c r="B50" s="6" t="s">
        <v>13</v>
      </c>
      <c r="C50" s="2" t="s">
        <v>14</v>
      </c>
      <c r="D50" s="2" t="s">
        <v>15</v>
      </c>
      <c r="E50" s="2" t="s">
        <v>16</v>
      </c>
      <c r="F50" s="2" t="s">
        <v>17</v>
      </c>
      <c r="G50" s="2" t="s">
        <v>18</v>
      </c>
      <c r="H50" s="30" t="s">
        <v>19</v>
      </c>
      <c r="I50" s="26" t="s">
        <v>20</v>
      </c>
    </row>
    <row r="51" spans="1:9" ht="38" thickBot="1" x14ac:dyDescent="0.4">
      <c r="A51" s="7" t="s">
        <v>201</v>
      </c>
      <c r="B51" s="8">
        <v>614.15</v>
      </c>
      <c r="C51" s="1">
        <v>614</v>
      </c>
      <c r="D51" s="1">
        <v>630</v>
      </c>
      <c r="E51" s="1">
        <v>651</v>
      </c>
      <c r="F51" s="1">
        <v>651</v>
      </c>
      <c r="G51" s="25">
        <v>673.13400000000001</v>
      </c>
      <c r="H51" s="9">
        <v>1.034</v>
      </c>
      <c r="I51" s="28">
        <f>ROUND(G51*H51,0)</f>
        <v>696</v>
      </c>
    </row>
    <row r="52" spans="1:9" ht="38" thickBot="1" x14ac:dyDescent="0.4">
      <c r="A52" s="15" t="s">
        <v>202</v>
      </c>
      <c r="B52" s="16">
        <v>886.15</v>
      </c>
      <c r="C52" s="17">
        <v>886</v>
      </c>
      <c r="D52" s="17">
        <v>908</v>
      </c>
      <c r="E52" s="17">
        <v>939</v>
      </c>
      <c r="F52" s="17">
        <v>939</v>
      </c>
      <c r="G52" s="24">
        <v>970.92600000000004</v>
      </c>
      <c r="H52" s="18">
        <v>1.034</v>
      </c>
      <c r="I52" s="27">
        <f>ROUND(G52*H52,0)</f>
        <v>1004</v>
      </c>
    </row>
    <row r="53" spans="1:9" s="95" customFormat="1" ht="32" thickTop="1" thickBot="1" x14ac:dyDescent="0.45">
      <c r="A53" s="108" t="s">
        <v>226</v>
      </c>
      <c r="B53" s="107"/>
      <c r="C53" s="107"/>
      <c r="D53" s="107"/>
      <c r="E53" s="107"/>
      <c r="F53" s="107"/>
      <c r="G53" s="107"/>
      <c r="H53" s="110"/>
      <c r="I53" s="109" t="s">
        <v>198</v>
      </c>
    </row>
    <row r="54" spans="1:9" ht="15.5" thickTop="1" thickBot="1" x14ac:dyDescent="0.4">
      <c r="A54" s="5" t="s">
        <v>227</v>
      </c>
      <c r="B54" s="6" t="s">
        <v>13</v>
      </c>
      <c r="C54" s="2" t="s">
        <v>14</v>
      </c>
      <c r="D54" s="2" t="s">
        <v>15</v>
      </c>
      <c r="E54" s="2" t="s">
        <v>16</v>
      </c>
      <c r="F54" s="2" t="s">
        <v>17</v>
      </c>
      <c r="G54" s="2" t="s">
        <v>18</v>
      </c>
      <c r="H54" s="30" t="s">
        <v>19</v>
      </c>
      <c r="I54" s="26" t="s">
        <v>20</v>
      </c>
    </row>
    <row r="55" spans="1:9" ht="38" thickBot="1" x14ac:dyDescent="0.4">
      <c r="A55" s="7" t="s">
        <v>201</v>
      </c>
      <c r="B55" s="8">
        <v>614.15</v>
      </c>
      <c r="C55" s="1">
        <v>614</v>
      </c>
      <c r="D55" s="1">
        <v>630</v>
      </c>
      <c r="E55" s="1">
        <v>651</v>
      </c>
      <c r="F55" s="1">
        <v>651</v>
      </c>
      <c r="G55" s="25">
        <v>673.13400000000001</v>
      </c>
      <c r="H55" s="9">
        <v>1.034</v>
      </c>
      <c r="I55" s="28">
        <f>ROUND(G55*H55,0)</f>
        <v>696</v>
      </c>
    </row>
    <row r="56" spans="1:9" ht="38" thickBot="1" x14ac:dyDescent="0.4">
      <c r="A56" s="15" t="s">
        <v>202</v>
      </c>
      <c r="B56" s="16">
        <v>886.15</v>
      </c>
      <c r="C56" s="17">
        <v>886</v>
      </c>
      <c r="D56" s="17">
        <v>908</v>
      </c>
      <c r="E56" s="17">
        <v>939</v>
      </c>
      <c r="F56" s="17">
        <v>939</v>
      </c>
      <c r="G56" s="24">
        <v>970.92600000000004</v>
      </c>
      <c r="H56" s="18">
        <v>1.034</v>
      </c>
      <c r="I56" s="27">
        <f>ROUND(G56*H56,0)</f>
        <v>1004</v>
      </c>
    </row>
    <row r="57" spans="1:9" s="95" customFormat="1" ht="32" thickTop="1" thickBot="1" x14ac:dyDescent="0.45">
      <c r="A57" s="108" t="s">
        <v>228</v>
      </c>
      <c r="B57" s="107"/>
      <c r="C57" s="107"/>
      <c r="D57" s="107"/>
      <c r="E57" s="107"/>
      <c r="F57" s="107"/>
      <c r="G57" s="107"/>
      <c r="H57" s="110"/>
      <c r="I57" s="109" t="s">
        <v>198</v>
      </c>
    </row>
    <row r="58" spans="1:9" ht="15.5" thickTop="1" thickBot="1" x14ac:dyDescent="0.4">
      <c r="A58" s="5" t="s">
        <v>229</v>
      </c>
      <c r="B58" s="6" t="s">
        <v>13</v>
      </c>
      <c r="C58" s="2" t="s">
        <v>14</v>
      </c>
      <c r="D58" s="2" t="s">
        <v>15</v>
      </c>
      <c r="E58" s="2" t="s">
        <v>16</v>
      </c>
      <c r="F58" s="2" t="s">
        <v>17</v>
      </c>
      <c r="G58" s="2" t="s">
        <v>18</v>
      </c>
      <c r="H58" s="30" t="s">
        <v>19</v>
      </c>
      <c r="I58" s="26" t="s">
        <v>20</v>
      </c>
    </row>
    <row r="59" spans="1:9" ht="38" thickBot="1" x14ac:dyDescent="0.4">
      <c r="A59" s="7" t="s">
        <v>201</v>
      </c>
      <c r="B59" s="8">
        <v>886.15</v>
      </c>
      <c r="C59" s="1">
        <v>886</v>
      </c>
      <c r="D59" s="1">
        <v>908</v>
      </c>
      <c r="E59" s="1">
        <v>939</v>
      </c>
      <c r="F59" s="1">
        <v>939</v>
      </c>
      <c r="G59" s="25">
        <v>970.92600000000004</v>
      </c>
      <c r="H59" s="9">
        <v>1.034</v>
      </c>
      <c r="I59" s="28">
        <f>ROUND(G59*H59,0)</f>
        <v>1004</v>
      </c>
    </row>
    <row r="60" spans="1:9" ht="38" thickBot="1" x14ac:dyDescent="0.4">
      <c r="A60" s="15" t="s">
        <v>202</v>
      </c>
      <c r="B60" s="16">
        <v>1316.85</v>
      </c>
      <c r="C60" s="17">
        <v>1317</v>
      </c>
      <c r="D60" s="17">
        <v>1350</v>
      </c>
      <c r="E60" s="17">
        <v>1396</v>
      </c>
      <c r="F60" s="17">
        <v>1396</v>
      </c>
      <c r="G60" s="24">
        <v>1443.4639999999999</v>
      </c>
      <c r="H60" s="18">
        <v>1.034</v>
      </c>
      <c r="I60" s="27">
        <f>ROUND(G60*H60,0)</f>
        <v>1493</v>
      </c>
    </row>
    <row r="61" spans="1:9" s="95" customFormat="1" ht="47.5" thickTop="1" thickBot="1" x14ac:dyDescent="0.45">
      <c r="A61" s="108" t="s">
        <v>230</v>
      </c>
      <c r="B61" s="107"/>
      <c r="C61" s="107"/>
      <c r="D61" s="107"/>
      <c r="E61" s="107"/>
      <c r="F61" s="107"/>
      <c r="G61" s="107"/>
      <c r="H61" s="110"/>
      <c r="I61" s="109" t="s">
        <v>198</v>
      </c>
    </row>
    <row r="62" spans="1:9" ht="15.5" thickTop="1" thickBot="1" x14ac:dyDescent="0.4">
      <c r="A62" s="5" t="s">
        <v>231</v>
      </c>
      <c r="B62" s="6" t="s">
        <v>13</v>
      </c>
      <c r="C62" s="2" t="s">
        <v>14</v>
      </c>
      <c r="D62" s="2" t="s">
        <v>15</v>
      </c>
      <c r="E62" s="2" t="s">
        <v>16</v>
      </c>
      <c r="F62" s="2" t="s">
        <v>17</v>
      </c>
      <c r="G62" s="2" t="s">
        <v>18</v>
      </c>
      <c r="H62" s="30" t="s">
        <v>19</v>
      </c>
      <c r="I62" s="26" t="s">
        <v>20</v>
      </c>
    </row>
    <row r="63" spans="1:9" ht="38" thickBot="1" x14ac:dyDescent="0.4">
      <c r="A63" s="7" t="s">
        <v>201</v>
      </c>
      <c r="B63" s="8">
        <v>886.15</v>
      </c>
      <c r="C63" s="1">
        <v>886</v>
      </c>
      <c r="D63" s="1">
        <v>908</v>
      </c>
      <c r="E63" s="1">
        <v>939</v>
      </c>
      <c r="F63" s="1">
        <v>939</v>
      </c>
      <c r="G63" s="25">
        <v>970.92600000000004</v>
      </c>
      <c r="H63" s="9">
        <v>1.034</v>
      </c>
      <c r="I63" s="28">
        <f>ROUND(G63*H63,0)</f>
        <v>1004</v>
      </c>
    </row>
    <row r="64" spans="1:9" ht="38" thickBot="1" x14ac:dyDescent="0.4">
      <c r="A64" s="15" t="s">
        <v>202</v>
      </c>
      <c r="B64" s="16">
        <v>1316.85</v>
      </c>
      <c r="C64" s="17">
        <v>1317</v>
      </c>
      <c r="D64" s="17">
        <v>1350</v>
      </c>
      <c r="E64" s="17">
        <v>1396</v>
      </c>
      <c r="F64" s="17">
        <v>1396</v>
      </c>
      <c r="G64" s="24">
        <v>1443.4639999999999</v>
      </c>
      <c r="H64" s="18">
        <v>1.034</v>
      </c>
      <c r="I64" s="27">
        <f>ROUND(G64*H64,0)</f>
        <v>1493</v>
      </c>
    </row>
    <row r="65" spans="1:9" s="95" customFormat="1" ht="32" thickTop="1" thickBot="1" x14ac:dyDescent="0.45">
      <c r="A65" s="108" t="s">
        <v>232</v>
      </c>
      <c r="B65" s="107"/>
      <c r="C65" s="107"/>
      <c r="D65" s="107"/>
      <c r="E65" s="107"/>
      <c r="F65" s="107"/>
      <c r="G65" s="107"/>
      <c r="H65" s="110"/>
      <c r="I65" s="109" t="s">
        <v>198</v>
      </c>
    </row>
    <row r="66" spans="1:9" ht="15.5" thickTop="1" thickBot="1" x14ac:dyDescent="0.4">
      <c r="A66" s="5" t="s">
        <v>233</v>
      </c>
      <c r="B66" s="6" t="s">
        <v>13</v>
      </c>
      <c r="C66" s="2" t="s">
        <v>14</v>
      </c>
      <c r="D66" s="2" t="s">
        <v>15</v>
      </c>
      <c r="E66" s="2" t="s">
        <v>16</v>
      </c>
      <c r="F66" s="2" t="s">
        <v>17</v>
      </c>
      <c r="G66" s="2" t="s">
        <v>18</v>
      </c>
      <c r="H66" s="30" t="s">
        <v>19</v>
      </c>
      <c r="I66" s="26" t="s">
        <v>20</v>
      </c>
    </row>
    <row r="67" spans="1:9" ht="38" thickBot="1" x14ac:dyDescent="0.4">
      <c r="A67" s="7" t="s">
        <v>201</v>
      </c>
      <c r="B67" s="8">
        <v>886.15</v>
      </c>
      <c r="C67" s="1">
        <v>886</v>
      </c>
      <c r="D67" s="1">
        <v>908</v>
      </c>
      <c r="E67" s="1">
        <v>939</v>
      </c>
      <c r="F67" s="1">
        <v>939</v>
      </c>
      <c r="G67" s="25">
        <v>970.92600000000004</v>
      </c>
      <c r="H67" s="9">
        <v>1.034</v>
      </c>
      <c r="I67" s="28">
        <f>ROUND(G67*H67,0)</f>
        <v>1004</v>
      </c>
    </row>
    <row r="68" spans="1:9" ht="38" thickBot="1" x14ac:dyDescent="0.4">
      <c r="A68" s="15" t="s">
        <v>202</v>
      </c>
      <c r="B68" s="16">
        <v>1316.85</v>
      </c>
      <c r="C68" s="17">
        <v>1317</v>
      </c>
      <c r="D68" s="17">
        <v>1350</v>
      </c>
      <c r="E68" s="17">
        <v>1396</v>
      </c>
      <c r="F68" s="17">
        <v>1396</v>
      </c>
      <c r="G68" s="24">
        <v>1443.4639999999999</v>
      </c>
      <c r="H68" s="18">
        <v>1.034</v>
      </c>
      <c r="I68" s="27">
        <f>ROUND(G68*H68,0)</f>
        <v>1493</v>
      </c>
    </row>
    <row r="69" spans="1:9" s="95" customFormat="1" ht="32" thickTop="1" thickBot="1" x14ac:dyDescent="0.45">
      <c r="A69" s="108" t="s">
        <v>234</v>
      </c>
      <c r="B69" s="107"/>
      <c r="C69" s="107"/>
      <c r="D69" s="107"/>
      <c r="E69" s="107"/>
      <c r="F69" s="107"/>
      <c r="G69" s="107"/>
      <c r="H69" s="110"/>
      <c r="I69" s="109" t="s">
        <v>198</v>
      </c>
    </row>
    <row r="70" spans="1:9" ht="15.5" thickTop="1" thickBot="1" x14ac:dyDescent="0.4">
      <c r="A70" s="115" t="s">
        <v>235</v>
      </c>
      <c r="B70" s="6" t="s">
        <v>13</v>
      </c>
      <c r="C70" s="2" t="s">
        <v>14</v>
      </c>
      <c r="D70" s="2" t="s">
        <v>15</v>
      </c>
      <c r="E70" s="2" t="s">
        <v>16</v>
      </c>
      <c r="F70" s="2" t="s">
        <v>17</v>
      </c>
      <c r="G70" s="2" t="s">
        <v>18</v>
      </c>
      <c r="H70" s="30" t="s">
        <v>19</v>
      </c>
      <c r="I70" s="26" t="s">
        <v>20</v>
      </c>
    </row>
    <row r="71" spans="1:9" ht="38" thickBot="1" x14ac:dyDescent="0.4">
      <c r="A71" s="7" t="s">
        <v>201</v>
      </c>
      <c r="B71" s="8">
        <v>886.15</v>
      </c>
      <c r="C71" s="1">
        <v>886</v>
      </c>
      <c r="D71" s="1">
        <v>908</v>
      </c>
      <c r="E71" s="1">
        <v>939</v>
      </c>
      <c r="F71" s="1">
        <v>939</v>
      </c>
      <c r="G71" s="25">
        <v>970.92600000000004</v>
      </c>
      <c r="H71" s="9">
        <v>1.034</v>
      </c>
      <c r="I71" s="28">
        <f>ROUND(G71*H71,0)</f>
        <v>1004</v>
      </c>
    </row>
    <row r="72" spans="1:9" ht="38" thickBot="1" x14ac:dyDescent="0.4">
      <c r="A72" s="15" t="s">
        <v>202</v>
      </c>
      <c r="B72" s="16">
        <v>1316.85</v>
      </c>
      <c r="C72" s="17">
        <v>1317</v>
      </c>
      <c r="D72" s="17">
        <v>1350</v>
      </c>
      <c r="E72" s="17">
        <v>1396</v>
      </c>
      <c r="F72" s="17">
        <v>1396</v>
      </c>
      <c r="G72" s="24">
        <v>1443.4639999999999</v>
      </c>
      <c r="H72" s="18">
        <v>1.034</v>
      </c>
      <c r="I72" s="27">
        <f>ROUND(G72*H72,0)</f>
        <v>1493</v>
      </c>
    </row>
    <row r="73" spans="1:9" s="95" customFormat="1" ht="32" thickTop="1" thickBot="1" x14ac:dyDescent="0.45">
      <c r="A73" s="108" t="s">
        <v>236</v>
      </c>
      <c r="B73" s="107"/>
      <c r="C73" s="107"/>
      <c r="D73" s="107"/>
      <c r="E73" s="107"/>
      <c r="F73" s="107"/>
      <c r="G73" s="107"/>
      <c r="H73" s="110"/>
      <c r="I73" s="109" t="s">
        <v>198</v>
      </c>
    </row>
    <row r="74" spans="1:9" ht="15.5" thickTop="1" thickBot="1" x14ac:dyDescent="0.4">
      <c r="A74" s="5" t="s">
        <v>237</v>
      </c>
      <c r="B74" s="6" t="s">
        <v>13</v>
      </c>
      <c r="C74" s="2" t="s">
        <v>14</v>
      </c>
      <c r="D74" s="2" t="s">
        <v>15</v>
      </c>
      <c r="E74" s="2" t="s">
        <v>16</v>
      </c>
      <c r="F74" s="2" t="s">
        <v>17</v>
      </c>
      <c r="G74" s="2" t="s">
        <v>18</v>
      </c>
      <c r="H74" s="30" t="s">
        <v>19</v>
      </c>
      <c r="I74" s="26" t="s">
        <v>20</v>
      </c>
    </row>
    <row r="75" spans="1:9" ht="38" thickBot="1" x14ac:dyDescent="0.4">
      <c r="A75" s="7" t="s">
        <v>201</v>
      </c>
      <c r="B75" s="8">
        <v>886.15</v>
      </c>
      <c r="C75" s="1">
        <v>886</v>
      </c>
      <c r="D75" s="1">
        <v>908</v>
      </c>
      <c r="E75" s="1">
        <v>939</v>
      </c>
      <c r="F75" s="1">
        <v>939</v>
      </c>
      <c r="G75" s="25">
        <v>970.92600000000004</v>
      </c>
      <c r="H75" s="9">
        <v>1.034</v>
      </c>
      <c r="I75" s="28">
        <f>ROUND(G75*H75,0)</f>
        <v>1004</v>
      </c>
    </row>
    <row r="76" spans="1:9" ht="38" thickBot="1" x14ac:dyDescent="0.4">
      <c r="A76" s="15" t="s">
        <v>202</v>
      </c>
      <c r="B76" s="16">
        <v>1316.85</v>
      </c>
      <c r="C76" s="17">
        <v>1317</v>
      </c>
      <c r="D76" s="17">
        <v>1350</v>
      </c>
      <c r="E76" s="17">
        <v>1396</v>
      </c>
      <c r="F76" s="17">
        <v>1396</v>
      </c>
      <c r="G76" s="24">
        <v>1443.4639999999999</v>
      </c>
      <c r="H76" s="18">
        <v>1.034</v>
      </c>
      <c r="I76" s="27">
        <f>ROUND(G76*H76,0)</f>
        <v>1493</v>
      </c>
    </row>
    <row r="77" spans="1:9" s="95" customFormat="1" ht="17" thickTop="1" thickBot="1" x14ac:dyDescent="0.45">
      <c r="A77" s="108" t="s">
        <v>238</v>
      </c>
      <c r="B77" s="107"/>
      <c r="C77" s="107"/>
      <c r="D77" s="107"/>
      <c r="E77" s="107"/>
      <c r="F77" s="107"/>
      <c r="G77" s="107"/>
      <c r="H77" s="110"/>
      <c r="I77" s="109" t="s">
        <v>198</v>
      </c>
    </row>
    <row r="78" spans="1:9" ht="15.5" thickTop="1" thickBot="1" x14ac:dyDescent="0.4">
      <c r="A78" s="5" t="s">
        <v>239</v>
      </c>
      <c r="B78" s="6" t="s">
        <v>13</v>
      </c>
      <c r="C78" s="2" t="s">
        <v>14</v>
      </c>
      <c r="D78" s="2" t="s">
        <v>15</v>
      </c>
      <c r="E78" s="2" t="s">
        <v>16</v>
      </c>
      <c r="F78" s="2" t="s">
        <v>17</v>
      </c>
      <c r="G78" s="2" t="s">
        <v>18</v>
      </c>
      <c r="H78" s="30" t="s">
        <v>19</v>
      </c>
      <c r="I78" s="26" t="s">
        <v>20</v>
      </c>
    </row>
    <row r="79" spans="1:9" ht="38" thickBot="1" x14ac:dyDescent="0.4">
      <c r="A79" s="7" t="s">
        <v>201</v>
      </c>
      <c r="B79" s="8">
        <v>739.05</v>
      </c>
      <c r="C79" s="1">
        <v>739</v>
      </c>
      <c r="D79" s="1">
        <v>758</v>
      </c>
      <c r="E79" s="1">
        <v>783</v>
      </c>
      <c r="F79" s="1">
        <v>783</v>
      </c>
      <c r="G79" s="25">
        <v>809.62199999999996</v>
      </c>
      <c r="H79" s="9">
        <v>1.034</v>
      </c>
      <c r="I79" s="28">
        <f>ROUND(G79*H79,0)</f>
        <v>837</v>
      </c>
    </row>
    <row r="80" spans="1:9" ht="38" thickBot="1" x14ac:dyDescent="0.4">
      <c r="A80" s="15" t="s">
        <v>202</v>
      </c>
      <c r="B80" s="16">
        <v>1018.9</v>
      </c>
      <c r="C80" s="17">
        <v>1019</v>
      </c>
      <c r="D80" s="17">
        <v>1044</v>
      </c>
      <c r="E80" s="17">
        <v>1080</v>
      </c>
      <c r="F80" s="17">
        <v>1080</v>
      </c>
      <c r="G80" s="24">
        <v>1116.72</v>
      </c>
      <c r="H80" s="18">
        <v>1.034</v>
      </c>
      <c r="I80" s="27">
        <f>ROUND(G80*H80,0)</f>
        <v>1155</v>
      </c>
    </row>
    <row r="81" spans="1:9" s="95" customFormat="1" ht="16.5" customHeight="1" thickTop="1" thickBot="1" x14ac:dyDescent="0.45">
      <c r="A81" s="108" t="s">
        <v>240</v>
      </c>
      <c r="B81" s="107"/>
      <c r="C81" s="107"/>
      <c r="D81" s="107"/>
      <c r="E81" s="107"/>
      <c r="F81" s="107"/>
      <c r="G81" s="107"/>
      <c r="H81" s="110"/>
      <c r="I81" s="109" t="s">
        <v>198</v>
      </c>
    </row>
    <row r="82" spans="1:9" ht="15.5" thickTop="1" thickBot="1" x14ac:dyDescent="0.4">
      <c r="A82" s="5" t="s">
        <v>241</v>
      </c>
      <c r="B82" s="6" t="s">
        <v>13</v>
      </c>
      <c r="C82" s="2" t="s">
        <v>14</v>
      </c>
      <c r="D82" s="2" t="s">
        <v>15</v>
      </c>
      <c r="E82" s="2" t="s">
        <v>16</v>
      </c>
      <c r="F82" s="2" t="s">
        <v>17</v>
      </c>
      <c r="G82" s="2" t="s">
        <v>18</v>
      </c>
      <c r="H82" s="30" t="s">
        <v>19</v>
      </c>
      <c r="I82" s="26" t="s">
        <v>20</v>
      </c>
    </row>
    <row r="83" spans="1:9" ht="38" thickBot="1" x14ac:dyDescent="0.4">
      <c r="A83" s="7" t="s">
        <v>201</v>
      </c>
      <c r="B83" s="8">
        <v>421.55</v>
      </c>
      <c r="C83" s="1">
        <v>422</v>
      </c>
      <c r="D83" s="1">
        <v>432</v>
      </c>
      <c r="E83" s="1">
        <v>447</v>
      </c>
      <c r="F83" s="1">
        <v>447</v>
      </c>
      <c r="G83" s="25">
        <v>462.19799999999998</v>
      </c>
      <c r="H83" s="9">
        <v>1.034</v>
      </c>
      <c r="I83" s="28">
        <f>ROUND(G83*H83,0)</f>
        <v>478</v>
      </c>
    </row>
    <row r="84" spans="1:9" ht="38" thickBot="1" x14ac:dyDescent="0.4">
      <c r="A84" s="15" t="s">
        <v>202</v>
      </c>
      <c r="B84" s="16">
        <v>701.3</v>
      </c>
      <c r="C84" s="17">
        <v>701</v>
      </c>
      <c r="D84" s="17">
        <v>719</v>
      </c>
      <c r="E84" s="17">
        <v>743</v>
      </c>
      <c r="F84" s="17">
        <v>743</v>
      </c>
      <c r="G84" s="24">
        <v>768.26199999999994</v>
      </c>
      <c r="H84" s="18">
        <v>1.034</v>
      </c>
      <c r="I84" s="27">
        <f>ROUND(G84*H84,0)</f>
        <v>794</v>
      </c>
    </row>
    <row r="85" spans="1:9" s="95" customFormat="1" ht="32" thickTop="1" thickBot="1" x14ac:dyDescent="0.45">
      <c r="A85" s="108" t="s">
        <v>242</v>
      </c>
      <c r="B85" s="107"/>
      <c r="C85" s="107"/>
      <c r="D85" s="107"/>
      <c r="E85" s="107"/>
      <c r="F85" s="107"/>
      <c r="G85" s="107"/>
      <c r="H85" s="110"/>
      <c r="I85" s="109" t="s">
        <v>198</v>
      </c>
    </row>
    <row r="86" spans="1:9" ht="15.5" thickTop="1" thickBot="1" x14ac:dyDescent="0.4">
      <c r="A86" s="5" t="s">
        <v>243</v>
      </c>
      <c r="B86" s="6" t="s">
        <v>13</v>
      </c>
      <c r="C86" s="2" t="s">
        <v>14</v>
      </c>
      <c r="D86" s="2" t="s">
        <v>15</v>
      </c>
      <c r="E86" s="2" t="s">
        <v>16</v>
      </c>
      <c r="F86" s="2" t="s">
        <v>17</v>
      </c>
      <c r="G86" s="2" t="s">
        <v>18</v>
      </c>
      <c r="H86" s="30" t="s">
        <v>19</v>
      </c>
      <c r="I86" s="26" t="s">
        <v>20</v>
      </c>
    </row>
    <row r="87" spans="1:9" ht="38" thickBot="1" x14ac:dyDescent="0.4">
      <c r="A87" s="7" t="s">
        <v>244</v>
      </c>
      <c r="B87" s="8">
        <v>739.05</v>
      </c>
      <c r="C87" s="1">
        <v>739</v>
      </c>
      <c r="D87" s="1">
        <v>758</v>
      </c>
      <c r="E87" s="1">
        <v>783</v>
      </c>
      <c r="F87" s="1">
        <v>783</v>
      </c>
      <c r="G87" s="25">
        <v>809.62199999999996</v>
      </c>
      <c r="H87" s="9">
        <v>1.034</v>
      </c>
      <c r="I87" s="28">
        <f>ROUND(G87*H87,0)</f>
        <v>837</v>
      </c>
    </row>
    <row r="88" spans="1:9" ht="38" thickBot="1" x14ac:dyDescent="0.4">
      <c r="A88" s="7" t="s">
        <v>245</v>
      </c>
      <c r="B88" s="8">
        <v>1018.9</v>
      </c>
      <c r="C88" s="1">
        <v>1019</v>
      </c>
      <c r="D88" s="1">
        <v>1044</v>
      </c>
      <c r="E88" s="1">
        <v>1080</v>
      </c>
      <c r="F88" s="1">
        <v>1080</v>
      </c>
      <c r="G88" s="25">
        <v>1116.72</v>
      </c>
      <c r="H88" s="9">
        <v>1.034</v>
      </c>
      <c r="I88" s="28">
        <f>ROUND(G88*H88,0)</f>
        <v>1155</v>
      </c>
    </row>
    <row r="89" spans="1:9" ht="15" thickBot="1" x14ac:dyDescent="0.4">
      <c r="A89" s="15" t="s">
        <v>246</v>
      </c>
      <c r="B89" s="16">
        <v>714.1</v>
      </c>
      <c r="C89" s="17">
        <v>714</v>
      </c>
      <c r="D89" s="17">
        <v>732</v>
      </c>
      <c r="E89" s="17">
        <v>757</v>
      </c>
      <c r="F89" s="17">
        <v>757</v>
      </c>
      <c r="G89" s="24">
        <v>782.73800000000006</v>
      </c>
      <c r="H89" s="18">
        <v>1.034</v>
      </c>
      <c r="I89" s="27">
        <f>ROUND(G89*H89,0)</f>
        <v>809</v>
      </c>
    </row>
    <row r="90" spans="1:9" s="95" customFormat="1" ht="17" thickTop="1" thickBot="1" x14ac:dyDescent="0.45">
      <c r="A90" s="108" t="s">
        <v>247</v>
      </c>
      <c r="B90" s="107"/>
      <c r="C90" s="107"/>
      <c r="D90" s="107"/>
      <c r="E90" s="107"/>
      <c r="F90" s="107"/>
      <c r="G90" s="107"/>
      <c r="H90" s="110"/>
      <c r="I90" s="109" t="s">
        <v>198</v>
      </c>
    </row>
    <row r="91" spans="1:9" ht="15.5" thickTop="1" thickBot="1" x14ac:dyDescent="0.4">
      <c r="A91" s="5" t="s">
        <v>248</v>
      </c>
      <c r="B91" s="6" t="s">
        <v>13</v>
      </c>
      <c r="C91" s="2" t="s">
        <v>14</v>
      </c>
      <c r="D91" s="2" t="s">
        <v>15</v>
      </c>
      <c r="E91" s="2" t="s">
        <v>16</v>
      </c>
      <c r="F91" s="2" t="s">
        <v>17</v>
      </c>
      <c r="G91" s="2" t="s">
        <v>18</v>
      </c>
      <c r="H91" s="30" t="s">
        <v>19</v>
      </c>
      <c r="I91" s="26" t="s">
        <v>20</v>
      </c>
    </row>
    <row r="92" spans="1:9" ht="38" thickBot="1" x14ac:dyDescent="0.4">
      <c r="A92" s="7" t="s">
        <v>201</v>
      </c>
      <c r="B92" s="8">
        <v>739.05</v>
      </c>
      <c r="C92" s="1">
        <v>739</v>
      </c>
      <c r="D92" s="1">
        <v>758</v>
      </c>
      <c r="E92" s="1">
        <v>783</v>
      </c>
      <c r="F92" s="1">
        <v>783</v>
      </c>
      <c r="G92" s="25">
        <v>809.62199999999996</v>
      </c>
      <c r="H92" s="9">
        <v>1.034</v>
      </c>
      <c r="I92" s="28">
        <f>ROUND(G92*H92,0)</f>
        <v>837</v>
      </c>
    </row>
    <row r="93" spans="1:9" ht="38" thickBot="1" x14ac:dyDescent="0.4">
      <c r="A93" s="7" t="s">
        <v>202</v>
      </c>
      <c r="B93" s="8">
        <v>1018.9</v>
      </c>
      <c r="C93" s="1">
        <v>1019</v>
      </c>
      <c r="D93" s="1">
        <v>1044</v>
      </c>
      <c r="E93" s="1">
        <v>1080</v>
      </c>
      <c r="F93" s="1">
        <v>1080</v>
      </c>
      <c r="G93" s="25">
        <v>1116.72</v>
      </c>
      <c r="H93" s="9">
        <v>1.034</v>
      </c>
      <c r="I93" s="28">
        <f>ROUND(G93*H93,0)</f>
        <v>1155</v>
      </c>
    </row>
  </sheetData>
  <pageMargins left="0.70866141732283472" right="0.70866141732283472" top="0.74803149606299213" bottom="0.74803149606299213" header="0.31496062992125984" footer="0.31496062992125984"/>
  <pageSetup paperSize="9" scale="67" fitToHeight="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22591-1B6D-4579-A9ED-4BD7D46F8799}">
  <sheetPr>
    <pageSetUpPr fitToPage="1"/>
  </sheetPr>
  <dimension ref="A1:K48"/>
  <sheetViews>
    <sheetView topLeftCell="A43" zoomScale="90" zoomScaleNormal="90" workbookViewId="0">
      <selection activeCell="A27" sqref="A27:J27"/>
    </sheetView>
  </sheetViews>
  <sheetFormatPr defaultColWidth="9.1796875" defaultRowHeight="14.5" x14ac:dyDescent="0.35"/>
  <cols>
    <col min="1" max="1" width="11.453125" customWidth="1"/>
    <col min="2" max="2" width="22.26953125" customWidth="1"/>
    <col min="3" max="10" width="16.453125" customWidth="1"/>
  </cols>
  <sheetData>
    <row r="1" spans="1:10" ht="40.5" thickBot="1" x14ac:dyDescent="0.4">
      <c r="A1" s="118" t="s">
        <v>249</v>
      </c>
      <c r="B1" s="116"/>
      <c r="C1" s="116"/>
      <c r="D1" s="116"/>
      <c r="E1" s="116"/>
      <c r="F1" s="116"/>
      <c r="G1" s="116"/>
      <c r="H1" s="116"/>
      <c r="I1" s="116"/>
      <c r="J1" s="117"/>
    </row>
    <row r="2" spans="1:10" s="95" customFormat="1" ht="22" customHeight="1" thickBot="1" x14ac:dyDescent="0.45">
      <c r="A2" s="101" t="s">
        <v>250</v>
      </c>
      <c r="B2" s="102"/>
      <c r="C2" s="102"/>
      <c r="D2" s="102"/>
      <c r="E2" s="102"/>
      <c r="F2" s="102"/>
      <c r="G2" s="102"/>
      <c r="H2" s="102"/>
      <c r="I2" s="103"/>
      <c r="J2" s="103"/>
    </row>
    <row r="3" spans="1:10" ht="22" customHeight="1" thickBot="1" x14ac:dyDescent="0.4">
      <c r="A3" s="5" t="s">
        <v>251</v>
      </c>
      <c r="B3" s="11" t="s">
        <v>252</v>
      </c>
      <c r="C3" s="6" t="s">
        <v>13</v>
      </c>
      <c r="D3" s="6" t="s">
        <v>14</v>
      </c>
      <c r="E3" s="6" t="s">
        <v>15</v>
      </c>
      <c r="F3" s="6" t="s">
        <v>16</v>
      </c>
      <c r="G3" s="6" t="s">
        <v>17</v>
      </c>
      <c r="H3" s="2" t="s">
        <v>18</v>
      </c>
      <c r="I3" s="22" t="s">
        <v>19</v>
      </c>
      <c r="J3" s="3" t="s">
        <v>20</v>
      </c>
    </row>
    <row r="4" spans="1:10" ht="22" customHeight="1" thickBot="1" x14ac:dyDescent="0.4">
      <c r="A4" s="7" t="s">
        <v>253</v>
      </c>
      <c r="B4" s="12" t="s">
        <v>254</v>
      </c>
      <c r="C4" s="8">
        <v>5752</v>
      </c>
      <c r="D4" s="33">
        <v>5752</v>
      </c>
      <c r="E4" s="33">
        <v>5896</v>
      </c>
      <c r="F4" s="33">
        <v>6097</v>
      </c>
      <c r="G4" s="33">
        <v>6097</v>
      </c>
      <c r="H4" s="25">
        <v>6304.2979999999998</v>
      </c>
      <c r="I4" s="4">
        <v>1.034</v>
      </c>
      <c r="J4" s="13">
        <f>ROUND(H4*1.034,0)</f>
        <v>6519</v>
      </c>
    </row>
    <row r="5" spans="1:10" ht="22" customHeight="1" thickBot="1" x14ac:dyDescent="0.4">
      <c r="A5" s="7" t="s">
        <v>255</v>
      </c>
      <c r="B5" s="12" t="s">
        <v>256</v>
      </c>
      <c r="C5" s="8">
        <v>5576</v>
      </c>
      <c r="D5" s="33">
        <v>5576</v>
      </c>
      <c r="E5" s="33">
        <v>5715</v>
      </c>
      <c r="F5" s="33">
        <v>5911</v>
      </c>
      <c r="G5" s="33">
        <v>5911</v>
      </c>
      <c r="H5" s="25">
        <v>6111.9740000000002</v>
      </c>
      <c r="I5" s="4">
        <v>1.034</v>
      </c>
      <c r="J5" s="13">
        <f>ROUND(H5*1.034,0)</f>
        <v>6320</v>
      </c>
    </row>
    <row r="6" spans="1:10" ht="22" customHeight="1" thickBot="1" x14ac:dyDescent="0.4">
      <c r="A6" s="7" t="s">
        <v>257</v>
      </c>
      <c r="B6" s="12" t="s">
        <v>258</v>
      </c>
      <c r="C6" s="8">
        <v>6162</v>
      </c>
      <c r="D6" s="33">
        <v>6162</v>
      </c>
      <c r="E6" s="33">
        <v>6316</v>
      </c>
      <c r="F6" s="33">
        <v>6532</v>
      </c>
      <c r="G6" s="33">
        <v>6532</v>
      </c>
      <c r="H6" s="25">
        <v>6754.0879999999997</v>
      </c>
      <c r="I6" s="4">
        <v>1.034</v>
      </c>
      <c r="J6" s="13">
        <f>ROUND(H6*1.034,0)</f>
        <v>6984</v>
      </c>
    </row>
    <row r="7" spans="1:10" ht="22" customHeight="1" thickBot="1" x14ac:dyDescent="0.4">
      <c r="A7" s="7" t="s">
        <v>259</v>
      </c>
      <c r="B7" s="12" t="s">
        <v>260</v>
      </c>
      <c r="C7" s="8">
        <v>6749</v>
      </c>
      <c r="D7" s="33">
        <v>6749</v>
      </c>
      <c r="E7" s="33">
        <v>6918</v>
      </c>
      <c r="F7" s="33">
        <v>7154</v>
      </c>
      <c r="G7" s="33">
        <v>7154</v>
      </c>
      <c r="H7" s="25">
        <v>7397.2359999999999</v>
      </c>
      <c r="I7" s="4">
        <v>1.034</v>
      </c>
      <c r="J7" s="13">
        <f>ROUND(H7*1.034,0)</f>
        <v>7649</v>
      </c>
    </row>
    <row r="8" spans="1:10" ht="22" customHeight="1" thickBot="1" x14ac:dyDescent="0.4">
      <c r="A8" s="15" t="s">
        <v>261</v>
      </c>
      <c r="B8" s="21" t="s">
        <v>262</v>
      </c>
      <c r="C8" s="16">
        <v>7042</v>
      </c>
      <c r="D8" s="35">
        <v>7042</v>
      </c>
      <c r="E8" s="35">
        <v>7218</v>
      </c>
      <c r="F8" s="35">
        <v>7465</v>
      </c>
      <c r="G8" s="35">
        <v>7465</v>
      </c>
      <c r="H8" s="24">
        <v>7718.81</v>
      </c>
      <c r="I8" s="14">
        <v>1.034</v>
      </c>
      <c r="J8" s="31">
        <f>ROUND(H8*1.034,0)</f>
        <v>7981</v>
      </c>
    </row>
    <row r="9" spans="1:10" s="95" customFormat="1" ht="22" customHeight="1" thickBot="1" x14ac:dyDescent="0.45">
      <c r="A9" s="101" t="s">
        <v>263</v>
      </c>
      <c r="B9" s="102"/>
      <c r="C9" s="102"/>
      <c r="D9" s="102"/>
      <c r="E9" s="102"/>
      <c r="F9" s="102"/>
      <c r="G9" s="102"/>
      <c r="H9" s="102"/>
      <c r="I9" s="103"/>
      <c r="J9" s="103"/>
    </row>
    <row r="10" spans="1:10" ht="22" customHeight="1" thickBot="1" x14ac:dyDescent="0.4">
      <c r="A10" s="5" t="s">
        <v>251</v>
      </c>
      <c r="B10" s="11" t="s">
        <v>252</v>
      </c>
      <c r="C10" s="6" t="s">
        <v>13</v>
      </c>
      <c r="D10" s="6" t="s">
        <v>14</v>
      </c>
      <c r="E10" s="6" t="s">
        <v>15</v>
      </c>
      <c r="F10" s="6" t="s">
        <v>16</v>
      </c>
      <c r="G10" s="6" t="s">
        <v>17</v>
      </c>
      <c r="H10" s="2" t="s">
        <v>18</v>
      </c>
      <c r="I10" s="22" t="s">
        <v>19</v>
      </c>
      <c r="J10" s="3" t="s">
        <v>20</v>
      </c>
    </row>
    <row r="11" spans="1:10" ht="22" customHeight="1" thickBot="1" x14ac:dyDescent="0.4">
      <c r="A11" s="15" t="s">
        <v>21</v>
      </c>
      <c r="B11" s="21" t="s">
        <v>264</v>
      </c>
      <c r="C11" s="16">
        <v>8803</v>
      </c>
      <c r="D11" s="35">
        <v>8803</v>
      </c>
      <c r="E11" s="35">
        <v>9023</v>
      </c>
      <c r="F11" s="35">
        <v>9331</v>
      </c>
      <c r="G11" s="35">
        <v>9331</v>
      </c>
      <c r="H11" s="24">
        <v>9648.2540000000008</v>
      </c>
      <c r="I11" s="4">
        <v>1.034</v>
      </c>
      <c r="J11" s="31">
        <f>ROUND(H11*1.034,0)</f>
        <v>9976</v>
      </c>
    </row>
    <row r="12" spans="1:10" s="95" customFormat="1" ht="22" customHeight="1" thickBot="1" x14ac:dyDescent="0.45">
      <c r="A12" s="101" t="s">
        <v>265</v>
      </c>
      <c r="B12" s="102"/>
      <c r="C12" s="102"/>
      <c r="D12" s="102"/>
      <c r="E12" s="102"/>
      <c r="F12" s="102"/>
      <c r="G12" s="102"/>
      <c r="H12" s="102"/>
      <c r="I12" s="103"/>
      <c r="J12" s="103"/>
    </row>
    <row r="13" spans="1:10" ht="22" customHeight="1" thickBot="1" x14ac:dyDescent="0.4">
      <c r="A13" s="5" t="s">
        <v>251</v>
      </c>
      <c r="B13" s="11" t="s">
        <v>252</v>
      </c>
      <c r="C13" s="6" t="s">
        <v>13</v>
      </c>
      <c r="D13" s="6" t="s">
        <v>14</v>
      </c>
      <c r="E13" s="6" t="s">
        <v>15</v>
      </c>
      <c r="F13" s="6" t="s">
        <v>16</v>
      </c>
      <c r="G13" s="6" t="s">
        <v>17</v>
      </c>
      <c r="H13" s="2" t="s">
        <v>18</v>
      </c>
      <c r="I13" s="22" t="s">
        <v>19</v>
      </c>
      <c r="J13" s="3" t="s">
        <v>20</v>
      </c>
    </row>
    <row r="14" spans="1:10" ht="22" customHeight="1" thickBot="1" x14ac:dyDescent="0.4">
      <c r="A14" s="7" t="s">
        <v>266</v>
      </c>
      <c r="B14" s="12" t="s">
        <v>267</v>
      </c>
      <c r="C14" s="8">
        <v>13205</v>
      </c>
      <c r="D14" s="33">
        <v>13205</v>
      </c>
      <c r="E14" s="33">
        <v>13535</v>
      </c>
      <c r="F14" s="33">
        <v>13997</v>
      </c>
      <c r="G14" s="33">
        <v>13997</v>
      </c>
      <c r="H14" s="25">
        <v>14472.897999999999</v>
      </c>
      <c r="I14" s="4">
        <v>1.034</v>
      </c>
      <c r="J14" s="13">
        <f t="shared" ref="J14:J19" si="0">ROUND(H14*1.034,0)</f>
        <v>14965</v>
      </c>
    </row>
    <row r="15" spans="1:10" ht="22" customHeight="1" thickBot="1" x14ac:dyDescent="0.4">
      <c r="A15" s="7" t="s">
        <v>268</v>
      </c>
      <c r="B15" s="12" t="s">
        <v>269</v>
      </c>
      <c r="C15" s="8">
        <v>13205</v>
      </c>
      <c r="D15" s="33">
        <v>13205</v>
      </c>
      <c r="E15" s="33">
        <v>13535</v>
      </c>
      <c r="F15" s="33">
        <v>13997</v>
      </c>
      <c r="G15" s="33">
        <v>13997</v>
      </c>
      <c r="H15" s="25">
        <v>14472.897999999999</v>
      </c>
      <c r="I15" s="4">
        <v>1.034</v>
      </c>
      <c r="J15" s="13">
        <f t="shared" si="0"/>
        <v>14965</v>
      </c>
    </row>
    <row r="16" spans="1:10" ht="22" customHeight="1" thickBot="1" x14ac:dyDescent="0.4">
      <c r="A16" s="7" t="s">
        <v>270</v>
      </c>
      <c r="B16" s="12" t="s">
        <v>271</v>
      </c>
      <c r="C16" s="8">
        <v>13205</v>
      </c>
      <c r="D16" s="33">
        <v>13205</v>
      </c>
      <c r="E16" s="33">
        <v>13535</v>
      </c>
      <c r="F16" s="33">
        <v>13997</v>
      </c>
      <c r="G16" s="33">
        <v>13997</v>
      </c>
      <c r="H16" s="25">
        <v>14472.897999999999</v>
      </c>
      <c r="I16" s="4">
        <v>1.034</v>
      </c>
      <c r="J16" s="13">
        <f t="shared" si="0"/>
        <v>14965</v>
      </c>
    </row>
    <row r="17" spans="1:10" ht="22" customHeight="1" thickBot="1" x14ac:dyDescent="0.4">
      <c r="A17" s="7" t="s">
        <v>272</v>
      </c>
      <c r="B17" s="12" t="s">
        <v>273</v>
      </c>
      <c r="C17" s="8">
        <v>13205</v>
      </c>
      <c r="D17" s="33">
        <v>13205</v>
      </c>
      <c r="E17" s="33">
        <v>13535</v>
      </c>
      <c r="F17" s="33">
        <v>13997</v>
      </c>
      <c r="G17" s="33">
        <v>13997</v>
      </c>
      <c r="H17" s="25">
        <v>14472.897999999999</v>
      </c>
      <c r="I17" s="4">
        <v>1.034</v>
      </c>
      <c r="J17" s="13">
        <f t="shared" si="0"/>
        <v>14965</v>
      </c>
    </row>
    <row r="18" spans="1:10" ht="22" customHeight="1" thickBot="1" x14ac:dyDescent="0.4">
      <c r="A18" s="7" t="s">
        <v>274</v>
      </c>
      <c r="B18" s="12" t="s">
        <v>275</v>
      </c>
      <c r="C18" s="8">
        <v>17604</v>
      </c>
      <c r="D18" s="33">
        <v>17604</v>
      </c>
      <c r="E18" s="33">
        <v>18044</v>
      </c>
      <c r="F18" s="33">
        <v>18660</v>
      </c>
      <c r="G18" s="33">
        <v>18660</v>
      </c>
      <c r="H18" s="25">
        <v>19294.439999999999</v>
      </c>
      <c r="I18" s="4">
        <v>1.034</v>
      </c>
      <c r="J18" s="13">
        <f t="shared" si="0"/>
        <v>19950</v>
      </c>
    </row>
    <row r="19" spans="1:10" ht="22" customHeight="1" thickBot="1" x14ac:dyDescent="0.4">
      <c r="A19" s="15" t="s">
        <v>276</v>
      </c>
      <c r="B19" s="21" t="s">
        <v>277</v>
      </c>
      <c r="C19" s="16">
        <v>29343</v>
      </c>
      <c r="D19" s="35">
        <v>29343</v>
      </c>
      <c r="E19" s="35">
        <v>30077</v>
      </c>
      <c r="F19" s="35">
        <v>31104</v>
      </c>
      <c r="G19" s="35">
        <v>31104</v>
      </c>
      <c r="H19" s="24">
        <v>32161.536</v>
      </c>
      <c r="I19" s="14">
        <v>1.034</v>
      </c>
      <c r="J19" s="31">
        <f t="shared" si="0"/>
        <v>33255</v>
      </c>
    </row>
    <row r="20" spans="1:10" s="95" customFormat="1" ht="22" customHeight="1" thickBot="1" x14ac:dyDescent="0.45">
      <c r="A20" s="101" t="s">
        <v>278</v>
      </c>
      <c r="B20" s="102"/>
      <c r="C20" s="102"/>
      <c r="D20" s="102"/>
      <c r="E20" s="102"/>
      <c r="F20" s="102"/>
      <c r="G20" s="102"/>
      <c r="H20" s="102"/>
      <c r="I20" s="103"/>
      <c r="J20" s="103"/>
    </row>
    <row r="21" spans="1:10" ht="22" customHeight="1" thickBot="1" x14ac:dyDescent="0.4">
      <c r="A21" s="5" t="s">
        <v>251</v>
      </c>
      <c r="B21" s="11" t="s">
        <v>252</v>
      </c>
      <c r="C21" s="6" t="s">
        <v>13</v>
      </c>
      <c r="D21" s="6" t="s">
        <v>14</v>
      </c>
      <c r="E21" s="6" t="s">
        <v>15</v>
      </c>
      <c r="F21" s="6" t="s">
        <v>16</v>
      </c>
      <c r="G21" s="6" t="s">
        <v>17</v>
      </c>
      <c r="H21" s="2" t="s">
        <v>18</v>
      </c>
      <c r="I21" s="22" t="s">
        <v>19</v>
      </c>
      <c r="J21" s="3" t="s">
        <v>20</v>
      </c>
    </row>
    <row r="22" spans="1:10" ht="22" customHeight="1" thickBot="1" x14ac:dyDescent="0.4">
      <c r="A22" s="15" t="s">
        <v>279</v>
      </c>
      <c r="B22" s="21" t="s">
        <v>280</v>
      </c>
      <c r="C22" s="16">
        <v>16431</v>
      </c>
      <c r="D22" s="35">
        <v>16431</v>
      </c>
      <c r="E22" s="35">
        <v>16842</v>
      </c>
      <c r="F22" s="35">
        <v>17417</v>
      </c>
      <c r="G22" s="35">
        <v>17417</v>
      </c>
      <c r="H22" s="24">
        <v>18009.178</v>
      </c>
      <c r="I22" s="14">
        <v>1.034</v>
      </c>
      <c r="J22" s="31">
        <f>ROUND(H22*1.034,0)</f>
        <v>18621</v>
      </c>
    </row>
    <row r="23" spans="1:10" s="95" customFormat="1" ht="22" customHeight="1" thickBot="1" x14ac:dyDescent="0.45">
      <c r="A23" s="101" t="s">
        <v>281</v>
      </c>
      <c r="B23" s="102"/>
      <c r="C23" s="102"/>
      <c r="D23" s="102"/>
      <c r="E23" s="102"/>
      <c r="F23" s="102"/>
      <c r="G23" s="102"/>
      <c r="H23" s="102"/>
      <c r="I23" s="103"/>
      <c r="J23" s="103"/>
    </row>
    <row r="24" spans="1:10" ht="22" customHeight="1" thickBot="1" x14ac:dyDescent="0.4">
      <c r="A24" s="5" t="s">
        <v>251</v>
      </c>
      <c r="B24" s="11" t="s">
        <v>252</v>
      </c>
      <c r="C24" s="6" t="s">
        <v>13</v>
      </c>
      <c r="D24" s="6" t="s">
        <v>14</v>
      </c>
      <c r="E24" s="6" t="s">
        <v>15</v>
      </c>
      <c r="F24" s="6" t="s">
        <v>16</v>
      </c>
      <c r="G24" s="6" t="s">
        <v>17</v>
      </c>
      <c r="H24" s="2" t="s">
        <v>18</v>
      </c>
      <c r="I24" s="22" t="s">
        <v>19</v>
      </c>
      <c r="J24" s="3" t="s">
        <v>20</v>
      </c>
    </row>
    <row r="25" spans="1:10" ht="22" customHeight="1" thickBot="1" x14ac:dyDescent="0.4">
      <c r="A25" s="7" t="s">
        <v>282</v>
      </c>
      <c r="B25" s="12" t="s">
        <v>283</v>
      </c>
      <c r="C25" s="8">
        <v>23475</v>
      </c>
      <c r="D25" s="33">
        <v>23475</v>
      </c>
      <c r="E25" s="33">
        <v>24062</v>
      </c>
      <c r="F25" s="33">
        <v>24884</v>
      </c>
      <c r="G25" s="33">
        <v>24884</v>
      </c>
      <c r="H25" s="25">
        <v>25730.056</v>
      </c>
      <c r="I25" s="4">
        <v>1.034</v>
      </c>
      <c r="J25" s="13">
        <f>ROUND(H25*1.034,0)</f>
        <v>26605</v>
      </c>
    </row>
    <row r="26" spans="1:10" ht="15" thickBot="1" x14ac:dyDescent="0.4"/>
    <row r="27" spans="1:10" ht="18.649999999999999" customHeight="1" thickBot="1" x14ac:dyDescent="0.4">
      <c r="A27" s="119" t="s">
        <v>284</v>
      </c>
      <c r="B27" s="119"/>
      <c r="C27" s="120"/>
      <c r="D27" s="120"/>
      <c r="E27" s="120"/>
      <c r="F27" s="120"/>
      <c r="G27" s="120"/>
      <c r="H27" s="120"/>
      <c r="I27" s="121"/>
      <c r="J27" s="119"/>
    </row>
    <row r="28" spans="1:10" s="95" customFormat="1" ht="22" customHeight="1" thickBot="1" x14ac:dyDescent="0.45">
      <c r="A28" s="92" t="s">
        <v>285</v>
      </c>
      <c r="B28" s="92"/>
      <c r="C28" s="93"/>
      <c r="D28" s="93"/>
      <c r="E28" s="93"/>
      <c r="F28" s="93"/>
      <c r="G28" s="93"/>
      <c r="H28" s="93"/>
      <c r="I28" s="94"/>
      <c r="J28" s="92"/>
    </row>
    <row r="29" spans="1:10" ht="22" customHeight="1" thickBot="1" x14ac:dyDescent="0.4">
      <c r="A29" s="86" t="s">
        <v>12</v>
      </c>
      <c r="B29" s="32"/>
      <c r="C29" s="6" t="s">
        <v>13</v>
      </c>
      <c r="D29" s="6" t="s">
        <v>14</v>
      </c>
      <c r="E29" s="6" t="s">
        <v>15</v>
      </c>
      <c r="F29" s="6" t="s">
        <v>16</v>
      </c>
      <c r="G29" s="6" t="s">
        <v>17</v>
      </c>
      <c r="H29" s="34" t="s">
        <v>18</v>
      </c>
      <c r="I29" s="41" t="s">
        <v>19</v>
      </c>
      <c r="J29" s="38" t="s">
        <v>20</v>
      </c>
    </row>
    <row r="30" spans="1:10" ht="22" customHeight="1" thickBot="1" x14ac:dyDescent="0.4">
      <c r="A30" s="87">
        <v>1</v>
      </c>
      <c r="B30" s="88"/>
      <c r="C30" s="8">
        <v>3431</v>
      </c>
      <c r="D30" s="33">
        <v>3431</v>
      </c>
      <c r="E30" s="33">
        <v>3517</v>
      </c>
      <c r="F30" s="33">
        <v>3637</v>
      </c>
      <c r="G30" s="33">
        <v>3637</v>
      </c>
      <c r="H30" s="36">
        <v>3760.6579999999999</v>
      </c>
      <c r="I30" s="42">
        <v>1.034</v>
      </c>
      <c r="J30" s="39">
        <f>H30*I30</f>
        <v>3888.520372</v>
      </c>
    </row>
    <row r="31" spans="1:10" ht="22" customHeight="1" thickBot="1" x14ac:dyDescent="0.4">
      <c r="A31" s="87" t="s">
        <v>286</v>
      </c>
      <c r="B31" s="88"/>
      <c r="C31" s="8">
        <v>6860</v>
      </c>
      <c r="D31" s="33">
        <v>6860</v>
      </c>
      <c r="E31" s="33">
        <v>7032</v>
      </c>
      <c r="F31" s="33">
        <v>7272</v>
      </c>
      <c r="G31" s="33">
        <v>7272</v>
      </c>
      <c r="H31" s="36">
        <v>7519.2479999999996</v>
      </c>
      <c r="I31" s="42">
        <v>1.034</v>
      </c>
      <c r="J31" s="39">
        <f>H31*I31</f>
        <v>7774.9024319999999</v>
      </c>
    </row>
    <row r="32" spans="1:10" ht="22" customHeight="1" thickBot="1" x14ac:dyDescent="0.4">
      <c r="A32" s="87" t="s">
        <v>287</v>
      </c>
      <c r="B32" s="88"/>
      <c r="C32" s="8">
        <v>13719</v>
      </c>
      <c r="D32" s="33">
        <v>13719</v>
      </c>
      <c r="E32" s="33">
        <v>14062</v>
      </c>
      <c r="F32" s="33">
        <v>14542</v>
      </c>
      <c r="G32" s="33">
        <v>14542</v>
      </c>
      <c r="H32" s="36">
        <v>15036.428</v>
      </c>
      <c r="I32" s="42">
        <v>1.034</v>
      </c>
      <c r="J32" s="39">
        <f>H32*I32</f>
        <v>15547.666552000001</v>
      </c>
    </row>
    <row r="33" spans="1:11" ht="22" customHeight="1" thickBot="1" x14ac:dyDescent="0.4">
      <c r="A33" s="89" t="s">
        <v>288</v>
      </c>
      <c r="B33" s="90"/>
      <c r="C33" s="16">
        <v>27436</v>
      </c>
      <c r="D33" s="35">
        <v>27436</v>
      </c>
      <c r="E33" s="35">
        <v>28122</v>
      </c>
      <c r="F33" s="35">
        <v>29082</v>
      </c>
      <c r="G33" s="35">
        <v>29082</v>
      </c>
      <c r="H33" s="37">
        <v>30070.787999999997</v>
      </c>
      <c r="I33" s="43">
        <v>1.034</v>
      </c>
      <c r="J33" s="40">
        <f>H33*I33</f>
        <v>31093.194791999998</v>
      </c>
    </row>
    <row r="34" spans="1:11" s="95" customFormat="1" ht="22" customHeight="1" thickBot="1" x14ac:dyDescent="0.45">
      <c r="A34" s="92" t="s">
        <v>289</v>
      </c>
      <c r="B34" s="93"/>
      <c r="C34" s="92"/>
      <c r="D34" s="93"/>
      <c r="E34" s="93"/>
      <c r="F34" s="93"/>
      <c r="G34" s="93"/>
      <c r="H34" s="96"/>
      <c r="I34" s="97"/>
      <c r="J34" s="98"/>
      <c r="K34" s="99" t="str">
        <f t="shared" ref="K34:K44" si="1">IF(ISNUMBER(I34),I34*1.034,"")</f>
        <v/>
      </c>
    </row>
    <row r="35" spans="1:11" ht="22" customHeight="1" thickBot="1" x14ac:dyDescent="0.4">
      <c r="A35" s="91" t="s">
        <v>12</v>
      </c>
      <c r="B35" s="2"/>
      <c r="C35" s="6" t="s">
        <v>13</v>
      </c>
      <c r="D35" s="6" t="s">
        <v>14</v>
      </c>
      <c r="E35" s="6" t="s">
        <v>15</v>
      </c>
      <c r="F35" s="6" t="s">
        <v>16</v>
      </c>
      <c r="G35" s="6" t="s">
        <v>17</v>
      </c>
      <c r="H35" s="34" t="s">
        <v>18</v>
      </c>
      <c r="I35" s="41" t="s">
        <v>19</v>
      </c>
      <c r="J35" s="38" t="s">
        <v>20</v>
      </c>
    </row>
    <row r="36" spans="1:11" ht="22" customHeight="1" thickBot="1" x14ac:dyDescent="0.4">
      <c r="A36" s="87">
        <v>1</v>
      </c>
      <c r="B36" s="88"/>
      <c r="C36" s="8">
        <v>6860</v>
      </c>
      <c r="D36" s="33">
        <v>6860</v>
      </c>
      <c r="E36" s="33">
        <v>7032</v>
      </c>
      <c r="F36" s="33">
        <v>7272</v>
      </c>
      <c r="G36" s="33">
        <v>7272</v>
      </c>
      <c r="H36" s="36">
        <v>7519.2479999999996</v>
      </c>
      <c r="I36" s="42">
        <v>1.034</v>
      </c>
      <c r="J36" s="39">
        <f>H36*I36</f>
        <v>7774.9024319999999</v>
      </c>
    </row>
    <row r="37" spans="1:11" ht="22" customHeight="1" thickBot="1" x14ac:dyDescent="0.4">
      <c r="A37" s="87">
        <v>2</v>
      </c>
      <c r="B37" s="88"/>
      <c r="C37" s="8">
        <v>13719</v>
      </c>
      <c r="D37" s="33">
        <v>13719</v>
      </c>
      <c r="E37" s="33">
        <v>14062</v>
      </c>
      <c r="F37" s="33">
        <v>14542</v>
      </c>
      <c r="G37" s="33">
        <v>14542</v>
      </c>
      <c r="H37" s="36">
        <v>15036.428</v>
      </c>
      <c r="I37" s="42">
        <v>1.034</v>
      </c>
      <c r="J37" s="39">
        <f>H37*I37</f>
        <v>15547.666552000001</v>
      </c>
    </row>
    <row r="38" spans="1:11" ht="22" customHeight="1" thickBot="1" x14ac:dyDescent="0.4">
      <c r="A38" s="89">
        <v>3</v>
      </c>
      <c r="B38" s="90"/>
      <c r="C38" s="16">
        <v>27436</v>
      </c>
      <c r="D38" s="35">
        <v>27436</v>
      </c>
      <c r="E38" s="35">
        <v>28122</v>
      </c>
      <c r="F38" s="35">
        <v>29082</v>
      </c>
      <c r="G38" s="35">
        <v>29082</v>
      </c>
      <c r="H38" s="37">
        <v>30070.788</v>
      </c>
      <c r="I38" s="43">
        <v>1.034</v>
      </c>
      <c r="J38" s="40">
        <f>H38*I38</f>
        <v>31093.194792000002</v>
      </c>
    </row>
    <row r="39" spans="1:11" s="95" customFormat="1" ht="22" customHeight="1" thickBot="1" x14ac:dyDescent="0.45">
      <c r="A39" s="92" t="s">
        <v>290</v>
      </c>
      <c r="B39" s="93"/>
      <c r="C39" s="92"/>
      <c r="D39" s="93"/>
      <c r="E39" s="93"/>
      <c r="F39" s="93"/>
      <c r="G39" s="93"/>
      <c r="H39" s="96"/>
      <c r="I39" s="97"/>
      <c r="J39" s="100"/>
      <c r="K39" s="99" t="str">
        <f t="shared" si="1"/>
        <v/>
      </c>
    </row>
    <row r="40" spans="1:11" ht="22" customHeight="1" thickBot="1" x14ac:dyDescent="0.4">
      <c r="A40" s="91" t="s">
        <v>12</v>
      </c>
      <c r="B40" s="2"/>
      <c r="C40" s="6" t="s">
        <v>13</v>
      </c>
      <c r="D40" s="6" t="s">
        <v>14</v>
      </c>
      <c r="E40" s="6" t="s">
        <v>15</v>
      </c>
      <c r="F40" s="6" t="s">
        <v>16</v>
      </c>
      <c r="G40" s="6" t="s">
        <v>17</v>
      </c>
      <c r="H40" s="34" t="s">
        <v>18</v>
      </c>
      <c r="I40" s="41" t="s">
        <v>19</v>
      </c>
      <c r="J40" s="38" t="s">
        <v>20</v>
      </c>
    </row>
    <row r="41" spans="1:11" ht="22" customHeight="1" thickBot="1" x14ac:dyDescent="0.4">
      <c r="A41" s="87">
        <v>1</v>
      </c>
      <c r="B41" s="88"/>
      <c r="C41" s="8">
        <v>6860</v>
      </c>
      <c r="D41" s="33">
        <v>6860</v>
      </c>
      <c r="E41" s="33">
        <v>7032</v>
      </c>
      <c r="F41" s="33">
        <v>7272</v>
      </c>
      <c r="G41" s="33">
        <v>7272</v>
      </c>
      <c r="H41" s="36">
        <v>7519.2479999999996</v>
      </c>
      <c r="I41" s="42">
        <v>1.034</v>
      </c>
      <c r="J41" s="39">
        <f>H41*I41</f>
        <v>7774.9024319999999</v>
      </c>
    </row>
    <row r="42" spans="1:11" ht="22" customHeight="1" thickBot="1" x14ac:dyDescent="0.4">
      <c r="A42" s="87">
        <v>2</v>
      </c>
      <c r="B42" s="88"/>
      <c r="C42" s="8">
        <v>13719</v>
      </c>
      <c r="D42" s="33">
        <v>13719</v>
      </c>
      <c r="E42" s="33">
        <v>14062</v>
      </c>
      <c r="F42" s="33">
        <v>14542</v>
      </c>
      <c r="G42" s="33">
        <v>14542</v>
      </c>
      <c r="H42" s="36">
        <v>15036.428</v>
      </c>
      <c r="I42" s="42">
        <v>1.034</v>
      </c>
      <c r="J42" s="39">
        <f>H42*I42</f>
        <v>15547.666552000001</v>
      </c>
    </row>
    <row r="43" spans="1:11" ht="22" customHeight="1" thickBot="1" x14ac:dyDescent="0.4">
      <c r="A43" s="89">
        <v>3</v>
      </c>
      <c r="B43" s="90"/>
      <c r="C43" s="16">
        <v>27436</v>
      </c>
      <c r="D43" s="35">
        <v>27436</v>
      </c>
      <c r="E43" s="35">
        <v>28122</v>
      </c>
      <c r="F43" s="35">
        <v>29082</v>
      </c>
      <c r="G43" s="35">
        <v>29082</v>
      </c>
      <c r="H43" s="37">
        <v>30070.788</v>
      </c>
      <c r="I43" s="43">
        <v>1.034</v>
      </c>
      <c r="J43" s="40">
        <f>H43*I43</f>
        <v>31093.194792000002</v>
      </c>
    </row>
    <row r="44" spans="1:11" s="95" customFormat="1" ht="22" customHeight="1" thickBot="1" x14ac:dyDescent="0.45">
      <c r="A44" s="92" t="s">
        <v>291</v>
      </c>
      <c r="B44" s="93"/>
      <c r="C44" s="92"/>
      <c r="D44" s="93"/>
      <c r="E44" s="93"/>
      <c r="F44" s="93"/>
      <c r="G44" s="93"/>
      <c r="H44" s="96"/>
      <c r="I44" s="97"/>
      <c r="J44" s="100"/>
      <c r="K44" s="99" t="str">
        <f t="shared" si="1"/>
        <v/>
      </c>
    </row>
    <row r="45" spans="1:11" ht="22" customHeight="1" thickBot="1" x14ac:dyDescent="0.4">
      <c r="A45" s="91" t="s">
        <v>12</v>
      </c>
      <c r="B45" s="2"/>
      <c r="C45" s="6" t="s">
        <v>13</v>
      </c>
      <c r="D45" s="6" t="s">
        <v>14</v>
      </c>
      <c r="E45" s="6" t="s">
        <v>15</v>
      </c>
      <c r="F45" s="6" t="s">
        <v>16</v>
      </c>
      <c r="G45" s="6" t="s">
        <v>17</v>
      </c>
      <c r="H45" s="34" t="s">
        <v>18</v>
      </c>
      <c r="I45" s="41" t="s">
        <v>19</v>
      </c>
      <c r="J45" s="38" t="s">
        <v>20</v>
      </c>
    </row>
    <row r="46" spans="1:11" ht="22" customHeight="1" thickBot="1" x14ac:dyDescent="0.4">
      <c r="A46" s="87">
        <v>1</v>
      </c>
      <c r="B46" s="88"/>
      <c r="C46" s="8">
        <v>6860</v>
      </c>
      <c r="D46" s="1">
        <v>6860</v>
      </c>
      <c r="E46" s="1">
        <v>7032</v>
      </c>
      <c r="F46" s="1">
        <v>7272</v>
      </c>
      <c r="G46" s="1">
        <v>7272</v>
      </c>
      <c r="H46" s="23">
        <v>7519.2479999999996</v>
      </c>
      <c r="I46" s="42">
        <v>1.034</v>
      </c>
      <c r="J46" s="39">
        <f>H46*I46</f>
        <v>7774.9024319999999</v>
      </c>
    </row>
    <row r="47" spans="1:11" ht="22" customHeight="1" thickBot="1" x14ac:dyDescent="0.4">
      <c r="A47" s="87">
        <v>2</v>
      </c>
      <c r="B47" s="88"/>
      <c r="C47" s="8">
        <v>13719</v>
      </c>
      <c r="D47" s="1">
        <v>13719</v>
      </c>
      <c r="E47" s="1">
        <v>14062</v>
      </c>
      <c r="F47" s="1">
        <v>14542</v>
      </c>
      <c r="G47" s="1">
        <v>14542</v>
      </c>
      <c r="H47" s="23">
        <v>15036.428</v>
      </c>
      <c r="I47" s="42">
        <v>1.034</v>
      </c>
      <c r="J47" s="39">
        <f>H47*I47</f>
        <v>15547.666552000001</v>
      </c>
    </row>
    <row r="48" spans="1:11" ht="22" customHeight="1" thickBot="1" x14ac:dyDescent="0.4">
      <c r="A48" s="85">
        <v>3</v>
      </c>
      <c r="B48" s="12"/>
      <c r="C48" s="8">
        <v>27436</v>
      </c>
      <c r="D48" s="1">
        <v>27436</v>
      </c>
      <c r="E48" s="1">
        <v>28122</v>
      </c>
      <c r="F48" s="1">
        <v>29082</v>
      </c>
      <c r="G48" s="1">
        <v>29082</v>
      </c>
      <c r="H48" s="23">
        <v>30070.788</v>
      </c>
      <c r="I48" s="42">
        <v>1.034</v>
      </c>
      <c r="J48" s="39">
        <f>H48*I48</f>
        <v>31093.194792000002</v>
      </c>
    </row>
  </sheetData>
  <pageMargins left="0.7" right="0.7" top="0.75" bottom="0.75" header="0.3" footer="0.3"/>
  <pageSetup paperSize="9" scale="7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BA82A-1D9A-4F7F-878C-C5F40291C3B5}">
  <sheetPr>
    <pageSetUpPr fitToPage="1"/>
  </sheetPr>
  <dimension ref="A1:K43"/>
  <sheetViews>
    <sheetView zoomScale="90" zoomScaleNormal="90" workbookViewId="0">
      <selection activeCell="G2" sqref="G2"/>
    </sheetView>
  </sheetViews>
  <sheetFormatPr defaultColWidth="8.7265625" defaultRowHeight="14" x14ac:dyDescent="0.3"/>
  <cols>
    <col min="1" max="1" width="10.36328125" style="54" customWidth="1"/>
    <col min="2" max="5" width="13.1796875" style="53" customWidth="1"/>
    <col min="6" max="6" width="11.81640625" style="53" customWidth="1"/>
    <col min="7" max="7" width="18.1796875" style="45" customWidth="1"/>
    <col min="8" max="8" width="17.81640625" style="55" customWidth="1"/>
    <col min="9" max="9" width="18.7265625" style="56" customWidth="1"/>
    <col min="10" max="10" width="15.54296875" style="55" customWidth="1"/>
    <col min="11" max="16384" width="8.7265625" style="45"/>
  </cols>
  <sheetData>
    <row r="1" spans="1:11" ht="20.5" thickBot="1" x14ac:dyDescent="0.35">
      <c r="A1" s="57" t="s">
        <v>292</v>
      </c>
      <c r="B1" s="58"/>
      <c r="C1" s="58"/>
      <c r="D1" s="58"/>
      <c r="E1" s="58"/>
      <c r="F1" s="58"/>
      <c r="G1" s="66"/>
      <c r="H1" s="61"/>
      <c r="I1" s="62"/>
      <c r="J1" s="63"/>
    </row>
    <row r="2" spans="1:11" x14ac:dyDescent="0.3">
      <c r="A2" s="129" t="s">
        <v>293</v>
      </c>
      <c r="B2" s="130" t="s">
        <v>294</v>
      </c>
      <c r="C2" s="130" t="s">
        <v>295</v>
      </c>
      <c r="D2" s="130" t="s">
        <v>296</v>
      </c>
      <c r="E2" s="130" t="s">
        <v>297</v>
      </c>
      <c r="F2" s="130" t="s">
        <v>298</v>
      </c>
      <c r="G2" s="131" t="s">
        <v>299</v>
      </c>
      <c r="H2" s="132" t="s">
        <v>300</v>
      </c>
      <c r="I2" s="133" t="s">
        <v>301</v>
      </c>
      <c r="J2" s="134" t="s">
        <v>302</v>
      </c>
    </row>
    <row r="3" spans="1:11" x14ac:dyDescent="0.3">
      <c r="A3" s="67">
        <v>170</v>
      </c>
      <c r="B3" s="68">
        <v>170</v>
      </c>
      <c r="C3" s="68">
        <v>174</v>
      </c>
      <c r="D3" s="68">
        <v>180</v>
      </c>
      <c r="E3" s="69">
        <v>180</v>
      </c>
      <c r="F3" s="70">
        <f t="shared" ref="F3:F13" si="0">E3*G3</f>
        <v>186.12</v>
      </c>
      <c r="G3" s="71">
        <v>1.034</v>
      </c>
      <c r="H3" s="72">
        <f t="shared" ref="H3:H13" si="1">F3*G3</f>
        <v>192.44808</v>
      </c>
      <c r="I3" s="73">
        <f t="shared" ref="I3:I13" si="2">ROUND(H3,0)</f>
        <v>192</v>
      </c>
      <c r="J3" s="72">
        <f t="shared" ref="J3:J13" si="3">I3*50%</f>
        <v>96</v>
      </c>
    </row>
    <row r="4" spans="1:11" x14ac:dyDescent="0.3">
      <c r="A4" s="67">
        <v>428</v>
      </c>
      <c r="B4" s="68">
        <v>428</v>
      </c>
      <c r="C4" s="68">
        <v>439</v>
      </c>
      <c r="D4" s="68">
        <v>454</v>
      </c>
      <c r="E4" s="69">
        <v>454</v>
      </c>
      <c r="F4" s="70">
        <f t="shared" si="0"/>
        <v>469.43600000000004</v>
      </c>
      <c r="G4" s="71">
        <v>1.034</v>
      </c>
      <c r="H4" s="72">
        <f t="shared" si="1"/>
        <v>485.39682400000004</v>
      </c>
      <c r="I4" s="73">
        <f t="shared" si="2"/>
        <v>485</v>
      </c>
      <c r="J4" s="72">
        <f t="shared" si="3"/>
        <v>242.5</v>
      </c>
    </row>
    <row r="5" spans="1:11" x14ac:dyDescent="0.3">
      <c r="A5" s="74">
        <v>856</v>
      </c>
      <c r="B5" s="75">
        <v>856</v>
      </c>
      <c r="C5" s="75">
        <v>877</v>
      </c>
      <c r="D5" s="75">
        <v>907</v>
      </c>
      <c r="E5" s="69">
        <v>907</v>
      </c>
      <c r="F5" s="76">
        <f t="shared" si="0"/>
        <v>937.83800000000008</v>
      </c>
      <c r="G5" s="77">
        <v>1.034</v>
      </c>
      <c r="H5" s="72">
        <f t="shared" si="1"/>
        <v>969.72449200000005</v>
      </c>
      <c r="I5" s="73">
        <f t="shared" si="2"/>
        <v>970</v>
      </c>
      <c r="J5" s="72">
        <f t="shared" si="3"/>
        <v>485</v>
      </c>
    </row>
    <row r="6" spans="1:11" x14ac:dyDescent="0.3">
      <c r="A6" s="67">
        <v>1714</v>
      </c>
      <c r="B6" s="68">
        <v>1714</v>
      </c>
      <c r="C6" s="68">
        <v>1757</v>
      </c>
      <c r="D6" s="68">
        <v>1817</v>
      </c>
      <c r="E6" s="69">
        <v>1817</v>
      </c>
      <c r="F6" s="70">
        <f t="shared" si="0"/>
        <v>1878.778</v>
      </c>
      <c r="G6" s="71">
        <v>1.034</v>
      </c>
      <c r="H6" s="72">
        <f t="shared" si="1"/>
        <v>1942.6564520000002</v>
      </c>
      <c r="I6" s="73">
        <f t="shared" si="2"/>
        <v>1943</v>
      </c>
      <c r="J6" s="72">
        <f t="shared" si="3"/>
        <v>971.5</v>
      </c>
    </row>
    <row r="7" spans="1:11" x14ac:dyDescent="0.3">
      <c r="A7" s="74">
        <v>3430</v>
      </c>
      <c r="B7" s="75">
        <v>3430</v>
      </c>
      <c r="C7" s="75">
        <v>3516</v>
      </c>
      <c r="D7" s="75">
        <v>3636</v>
      </c>
      <c r="E7" s="69">
        <v>3636</v>
      </c>
      <c r="F7" s="76">
        <f t="shared" si="0"/>
        <v>3759.6240000000003</v>
      </c>
      <c r="G7" s="77">
        <v>1.034</v>
      </c>
      <c r="H7" s="72">
        <f t="shared" si="1"/>
        <v>3887.4512160000004</v>
      </c>
      <c r="I7" s="73">
        <f t="shared" si="2"/>
        <v>3887</v>
      </c>
      <c r="J7" s="72">
        <f t="shared" si="3"/>
        <v>1943.5</v>
      </c>
    </row>
    <row r="8" spans="1:11" x14ac:dyDescent="0.3">
      <c r="A8" s="67">
        <v>6859</v>
      </c>
      <c r="B8" s="68">
        <v>6859</v>
      </c>
      <c r="C8" s="68">
        <v>7030</v>
      </c>
      <c r="D8" s="68">
        <v>7271</v>
      </c>
      <c r="E8" s="69">
        <v>7271</v>
      </c>
      <c r="F8" s="70">
        <f t="shared" si="0"/>
        <v>7518.2139999999999</v>
      </c>
      <c r="G8" s="71">
        <v>1.034</v>
      </c>
      <c r="H8" s="72">
        <f t="shared" si="1"/>
        <v>7773.8332760000003</v>
      </c>
      <c r="I8" s="73">
        <f t="shared" si="2"/>
        <v>7774</v>
      </c>
      <c r="J8" s="72">
        <f t="shared" si="3"/>
        <v>3887</v>
      </c>
    </row>
    <row r="9" spans="1:11" x14ac:dyDescent="0.3">
      <c r="A9" s="74">
        <v>10000</v>
      </c>
      <c r="B9" s="75">
        <v>10000</v>
      </c>
      <c r="C9" s="75">
        <v>10250</v>
      </c>
      <c r="D9" s="75">
        <v>10600</v>
      </c>
      <c r="E9" s="69">
        <v>10600</v>
      </c>
      <c r="F9" s="76">
        <f t="shared" si="0"/>
        <v>10960.4</v>
      </c>
      <c r="G9" s="77">
        <v>1.034</v>
      </c>
      <c r="H9" s="72">
        <f t="shared" si="1"/>
        <v>11333.053599999999</v>
      </c>
      <c r="I9" s="73">
        <f t="shared" si="2"/>
        <v>11333</v>
      </c>
      <c r="J9" s="72">
        <f t="shared" si="3"/>
        <v>5666.5</v>
      </c>
    </row>
    <row r="10" spans="1:11" x14ac:dyDescent="0.3">
      <c r="A10" s="67">
        <v>13715</v>
      </c>
      <c r="B10" s="68">
        <v>13715</v>
      </c>
      <c r="C10" s="68">
        <v>14058</v>
      </c>
      <c r="D10" s="68">
        <v>14538</v>
      </c>
      <c r="E10" s="69">
        <v>14538</v>
      </c>
      <c r="F10" s="70">
        <f t="shared" si="0"/>
        <v>15032.292000000001</v>
      </c>
      <c r="G10" s="71">
        <v>1.034</v>
      </c>
      <c r="H10" s="72">
        <f t="shared" si="1"/>
        <v>15543.389928000002</v>
      </c>
      <c r="I10" s="73">
        <f t="shared" si="2"/>
        <v>15543</v>
      </c>
      <c r="J10" s="72">
        <f t="shared" si="3"/>
        <v>7771.5</v>
      </c>
    </row>
    <row r="11" spans="1:11" x14ac:dyDescent="0.3">
      <c r="A11" s="74">
        <v>15715</v>
      </c>
      <c r="B11" s="75">
        <v>15715</v>
      </c>
      <c r="C11" s="75">
        <v>16108</v>
      </c>
      <c r="D11" s="75">
        <v>16658</v>
      </c>
      <c r="E11" s="69">
        <v>16658</v>
      </c>
      <c r="F11" s="76">
        <f t="shared" si="0"/>
        <v>17224.371999999999</v>
      </c>
      <c r="G11" s="77">
        <v>1.034</v>
      </c>
      <c r="H11" s="72">
        <f t="shared" si="1"/>
        <v>17810.000648000001</v>
      </c>
      <c r="I11" s="73">
        <f t="shared" si="2"/>
        <v>17810</v>
      </c>
      <c r="J11" s="72">
        <f t="shared" si="3"/>
        <v>8905</v>
      </c>
    </row>
    <row r="12" spans="1:11" x14ac:dyDescent="0.3">
      <c r="A12" s="67">
        <v>16435</v>
      </c>
      <c r="B12" s="68">
        <v>16435</v>
      </c>
      <c r="C12" s="68">
        <v>16846</v>
      </c>
      <c r="D12" s="68">
        <v>17421</v>
      </c>
      <c r="E12" s="69">
        <v>17421</v>
      </c>
      <c r="F12" s="70">
        <f t="shared" si="0"/>
        <v>18013.314000000002</v>
      </c>
      <c r="G12" s="71">
        <v>1.034</v>
      </c>
      <c r="H12" s="72">
        <f t="shared" si="1"/>
        <v>18625.766676000003</v>
      </c>
      <c r="I12" s="73">
        <f t="shared" si="2"/>
        <v>18626</v>
      </c>
      <c r="J12" s="72">
        <f t="shared" si="3"/>
        <v>9313</v>
      </c>
    </row>
    <row r="13" spans="1:11" x14ac:dyDescent="0.3">
      <c r="A13" s="74">
        <v>28572</v>
      </c>
      <c r="B13" s="75">
        <v>28572</v>
      </c>
      <c r="C13" s="75">
        <v>29286</v>
      </c>
      <c r="D13" s="75">
        <v>30286</v>
      </c>
      <c r="E13" s="69">
        <v>30286</v>
      </c>
      <c r="F13" s="76">
        <f t="shared" si="0"/>
        <v>31315.724000000002</v>
      </c>
      <c r="G13" s="77">
        <v>1.034</v>
      </c>
      <c r="H13" s="72">
        <f t="shared" si="1"/>
        <v>32380.458616000004</v>
      </c>
      <c r="I13" s="73">
        <f t="shared" si="2"/>
        <v>32380</v>
      </c>
      <c r="J13" s="72">
        <f t="shared" si="3"/>
        <v>16190</v>
      </c>
    </row>
    <row r="14" spans="1:11" s="53" customFormat="1" ht="14.5" thickBot="1" x14ac:dyDescent="0.35">
      <c r="A14" s="48"/>
      <c r="B14" s="49"/>
      <c r="C14" s="49"/>
      <c r="D14" s="49"/>
      <c r="E14" s="49"/>
      <c r="F14" s="50"/>
      <c r="G14" s="51"/>
      <c r="H14" s="50"/>
      <c r="I14" s="52"/>
      <c r="J14" s="50"/>
      <c r="K14" s="45"/>
    </row>
    <row r="15" spans="1:11" s="53" customFormat="1" ht="20.5" thickBot="1" x14ac:dyDescent="0.35">
      <c r="A15" s="57" t="s">
        <v>303</v>
      </c>
      <c r="B15" s="58"/>
      <c r="C15" s="58"/>
      <c r="D15" s="58"/>
      <c r="E15" s="58"/>
      <c r="F15" s="59"/>
      <c r="G15" s="60"/>
      <c r="H15" s="59"/>
      <c r="I15" s="64"/>
      <c r="J15" s="65"/>
      <c r="K15" s="45"/>
    </row>
    <row r="16" spans="1:11" x14ac:dyDescent="0.3">
      <c r="A16" s="129" t="s">
        <v>293</v>
      </c>
      <c r="B16" s="130" t="s">
        <v>294</v>
      </c>
      <c r="C16" s="130" t="s">
        <v>295</v>
      </c>
      <c r="D16" s="130" t="s">
        <v>296</v>
      </c>
      <c r="E16" s="130" t="s">
        <v>297</v>
      </c>
      <c r="F16" s="130" t="s">
        <v>298</v>
      </c>
      <c r="G16" s="131" t="s">
        <v>299</v>
      </c>
      <c r="H16" s="132" t="s">
        <v>300</v>
      </c>
      <c r="I16" s="133" t="s">
        <v>301</v>
      </c>
      <c r="J16" s="134" t="s">
        <v>302</v>
      </c>
    </row>
    <row r="17" spans="1:10" x14ac:dyDescent="0.3">
      <c r="A17" s="78">
        <v>286.35000000000002</v>
      </c>
      <c r="B17" s="68">
        <v>286</v>
      </c>
      <c r="C17" s="68">
        <v>294</v>
      </c>
      <c r="D17" s="68">
        <v>304</v>
      </c>
      <c r="E17" s="69">
        <v>304</v>
      </c>
      <c r="F17" s="70">
        <f t="shared" ref="F17:F25" si="4">E17*G17</f>
        <v>314.33600000000001</v>
      </c>
      <c r="G17" s="71">
        <v>1.034</v>
      </c>
      <c r="H17" s="72">
        <f t="shared" ref="H17:H25" si="5">F17*G17</f>
        <v>325.02342400000003</v>
      </c>
      <c r="I17" s="73">
        <f t="shared" ref="I17:I25" si="6">ROUND(H17,0)</f>
        <v>325</v>
      </c>
      <c r="J17" s="72">
        <f t="shared" ref="J17:J25" si="7">I17*50%</f>
        <v>162.5</v>
      </c>
    </row>
    <row r="18" spans="1:10" x14ac:dyDescent="0.3">
      <c r="A18" s="79">
        <v>421.55</v>
      </c>
      <c r="B18" s="75">
        <v>422</v>
      </c>
      <c r="C18" s="75">
        <v>432</v>
      </c>
      <c r="D18" s="75">
        <v>447</v>
      </c>
      <c r="E18" s="69">
        <v>447</v>
      </c>
      <c r="F18" s="76">
        <f t="shared" si="4"/>
        <v>462.19800000000004</v>
      </c>
      <c r="G18" s="77">
        <v>1.034</v>
      </c>
      <c r="H18" s="72">
        <f t="shared" si="5"/>
        <v>477.91273200000006</v>
      </c>
      <c r="I18" s="73">
        <f t="shared" si="6"/>
        <v>478</v>
      </c>
      <c r="J18" s="72">
        <f t="shared" si="7"/>
        <v>239</v>
      </c>
    </row>
    <row r="19" spans="1:10" x14ac:dyDescent="0.3">
      <c r="A19" s="78">
        <v>614.15</v>
      </c>
      <c r="B19" s="68">
        <v>614</v>
      </c>
      <c r="C19" s="68">
        <v>630</v>
      </c>
      <c r="D19" s="68">
        <v>651</v>
      </c>
      <c r="E19" s="69">
        <v>651</v>
      </c>
      <c r="F19" s="70">
        <f t="shared" si="4"/>
        <v>673.13400000000001</v>
      </c>
      <c r="G19" s="71">
        <v>1.034</v>
      </c>
      <c r="H19" s="72">
        <f t="shared" si="5"/>
        <v>696.02055600000006</v>
      </c>
      <c r="I19" s="73">
        <f t="shared" si="6"/>
        <v>696</v>
      </c>
      <c r="J19" s="72">
        <f t="shared" si="7"/>
        <v>348</v>
      </c>
    </row>
    <row r="20" spans="1:10" x14ac:dyDescent="0.3">
      <c r="A20" s="78">
        <v>701.3</v>
      </c>
      <c r="B20" s="68">
        <v>701</v>
      </c>
      <c r="C20" s="68">
        <v>719</v>
      </c>
      <c r="D20" s="68">
        <v>743</v>
      </c>
      <c r="E20" s="69">
        <v>743</v>
      </c>
      <c r="F20" s="70">
        <f t="shared" si="4"/>
        <v>768.26200000000006</v>
      </c>
      <c r="G20" s="71">
        <v>1.034</v>
      </c>
      <c r="H20" s="72">
        <f t="shared" si="5"/>
        <v>794.38290800000004</v>
      </c>
      <c r="I20" s="73">
        <f t="shared" si="6"/>
        <v>794</v>
      </c>
      <c r="J20" s="72">
        <f t="shared" si="7"/>
        <v>397</v>
      </c>
    </row>
    <row r="21" spans="1:10" x14ac:dyDescent="0.3">
      <c r="A21" s="78">
        <v>714.1</v>
      </c>
      <c r="B21" s="68">
        <v>714</v>
      </c>
      <c r="C21" s="68">
        <v>732</v>
      </c>
      <c r="D21" s="68">
        <v>757</v>
      </c>
      <c r="E21" s="69">
        <v>757</v>
      </c>
      <c r="F21" s="70">
        <f t="shared" si="4"/>
        <v>782.73800000000006</v>
      </c>
      <c r="G21" s="71">
        <v>1.034</v>
      </c>
      <c r="H21" s="72">
        <f t="shared" si="5"/>
        <v>809.35109200000011</v>
      </c>
      <c r="I21" s="73">
        <f t="shared" si="6"/>
        <v>809</v>
      </c>
      <c r="J21" s="72">
        <f t="shared" si="7"/>
        <v>404.5</v>
      </c>
    </row>
    <row r="22" spans="1:10" x14ac:dyDescent="0.3">
      <c r="A22" s="78">
        <v>739.05</v>
      </c>
      <c r="B22" s="68">
        <v>739</v>
      </c>
      <c r="C22" s="68">
        <v>758</v>
      </c>
      <c r="D22" s="68">
        <v>783</v>
      </c>
      <c r="E22" s="69">
        <v>783</v>
      </c>
      <c r="F22" s="70">
        <f t="shared" si="4"/>
        <v>809.62200000000007</v>
      </c>
      <c r="G22" s="71">
        <v>1.034</v>
      </c>
      <c r="H22" s="72">
        <f t="shared" si="5"/>
        <v>837.14914800000008</v>
      </c>
      <c r="I22" s="73">
        <f t="shared" si="6"/>
        <v>837</v>
      </c>
      <c r="J22" s="72">
        <f t="shared" si="7"/>
        <v>418.5</v>
      </c>
    </row>
    <row r="23" spans="1:10" x14ac:dyDescent="0.3">
      <c r="A23" s="78">
        <v>886.15</v>
      </c>
      <c r="B23" s="68">
        <v>886</v>
      </c>
      <c r="C23" s="68">
        <v>908</v>
      </c>
      <c r="D23" s="68">
        <v>939</v>
      </c>
      <c r="E23" s="69">
        <v>939</v>
      </c>
      <c r="F23" s="70">
        <f t="shared" si="4"/>
        <v>970.92600000000004</v>
      </c>
      <c r="G23" s="71">
        <v>1.034</v>
      </c>
      <c r="H23" s="72">
        <f t="shared" si="5"/>
        <v>1003.937484</v>
      </c>
      <c r="I23" s="73">
        <f t="shared" si="6"/>
        <v>1004</v>
      </c>
      <c r="J23" s="72">
        <f t="shared" si="7"/>
        <v>502</v>
      </c>
    </row>
    <row r="24" spans="1:10" x14ac:dyDescent="0.3">
      <c r="A24" s="79">
        <v>1019</v>
      </c>
      <c r="B24" s="75">
        <v>1019</v>
      </c>
      <c r="C24" s="75">
        <v>1044</v>
      </c>
      <c r="D24" s="75">
        <v>1080</v>
      </c>
      <c r="E24" s="69">
        <v>1080</v>
      </c>
      <c r="F24" s="76">
        <f t="shared" si="4"/>
        <v>1116.72</v>
      </c>
      <c r="G24" s="77">
        <v>1.034</v>
      </c>
      <c r="H24" s="72">
        <f t="shared" si="5"/>
        <v>1154.68848</v>
      </c>
      <c r="I24" s="73">
        <f t="shared" si="6"/>
        <v>1155</v>
      </c>
      <c r="J24" s="72">
        <f t="shared" si="7"/>
        <v>577.5</v>
      </c>
    </row>
    <row r="25" spans="1:10" x14ac:dyDescent="0.3">
      <c r="A25" s="79">
        <v>1316.85</v>
      </c>
      <c r="B25" s="75">
        <v>1317</v>
      </c>
      <c r="C25" s="75">
        <v>1350</v>
      </c>
      <c r="D25" s="75">
        <v>1396</v>
      </c>
      <c r="E25" s="69">
        <v>1396</v>
      </c>
      <c r="F25" s="76">
        <f t="shared" si="4"/>
        <v>1443.4639999999999</v>
      </c>
      <c r="G25" s="77">
        <v>1.034</v>
      </c>
      <c r="H25" s="72">
        <f t="shared" si="5"/>
        <v>1492.541776</v>
      </c>
      <c r="I25" s="73">
        <f t="shared" si="6"/>
        <v>1493</v>
      </c>
      <c r="J25" s="72">
        <f t="shared" si="7"/>
        <v>746.5</v>
      </c>
    </row>
    <row r="26" spans="1:10" ht="14.5" thickBot="1" x14ac:dyDescent="0.35">
      <c r="A26" s="48"/>
      <c r="B26" s="49"/>
      <c r="C26" s="49"/>
      <c r="D26" s="49"/>
      <c r="E26" s="49"/>
      <c r="F26" s="50"/>
      <c r="G26" s="51"/>
      <c r="H26" s="46"/>
      <c r="I26" s="47"/>
      <c r="J26" s="46"/>
    </row>
    <row r="27" spans="1:10" ht="20.5" thickBot="1" x14ac:dyDescent="0.35">
      <c r="A27" s="57" t="s">
        <v>304</v>
      </c>
      <c r="B27" s="58"/>
      <c r="C27" s="58"/>
      <c r="D27" s="58"/>
      <c r="E27" s="58"/>
      <c r="F27" s="59"/>
      <c r="G27" s="60"/>
      <c r="H27" s="61"/>
      <c r="I27" s="62"/>
      <c r="J27" s="63"/>
    </row>
    <row r="28" spans="1:10" x14ac:dyDescent="0.3">
      <c r="A28" s="129" t="s">
        <v>293</v>
      </c>
      <c r="B28" s="130" t="s">
        <v>294</v>
      </c>
      <c r="C28" s="130" t="s">
        <v>295</v>
      </c>
      <c r="D28" s="130" t="s">
        <v>296</v>
      </c>
      <c r="E28" s="130" t="s">
        <v>297</v>
      </c>
      <c r="F28" s="130" t="s">
        <v>298</v>
      </c>
      <c r="G28" s="131" t="s">
        <v>299</v>
      </c>
      <c r="H28" s="132" t="s">
        <v>300</v>
      </c>
      <c r="I28" s="133" t="s">
        <v>301</v>
      </c>
      <c r="J28" s="134" t="s">
        <v>302</v>
      </c>
    </row>
    <row r="29" spans="1:10" x14ac:dyDescent="0.3">
      <c r="A29" s="67">
        <v>3431</v>
      </c>
      <c r="B29" s="80">
        <v>3431</v>
      </c>
      <c r="C29" s="80">
        <v>3517</v>
      </c>
      <c r="D29" s="80">
        <v>3637</v>
      </c>
      <c r="E29" s="81">
        <v>3637</v>
      </c>
      <c r="F29" s="82">
        <f t="shared" ref="F29:F43" si="8">E29*G29</f>
        <v>3760.6579999999999</v>
      </c>
      <c r="G29" s="71">
        <v>1.034</v>
      </c>
      <c r="H29" s="72">
        <f t="shared" ref="H29:H43" si="9">F29*G29</f>
        <v>3888.520372</v>
      </c>
      <c r="I29" s="73">
        <f t="shared" ref="I29:I43" si="10">ROUND(H29,0)</f>
        <v>3889</v>
      </c>
      <c r="J29" s="72">
        <f t="shared" ref="J29:J43" si="11">I29*50%</f>
        <v>1944.5</v>
      </c>
    </row>
    <row r="30" spans="1:10" x14ac:dyDescent="0.3">
      <c r="A30" s="74">
        <v>5576</v>
      </c>
      <c r="B30" s="83">
        <v>5576</v>
      </c>
      <c r="C30" s="83">
        <v>5715</v>
      </c>
      <c r="D30" s="83">
        <v>5911</v>
      </c>
      <c r="E30" s="81">
        <v>5911</v>
      </c>
      <c r="F30" s="84">
        <f t="shared" si="8"/>
        <v>6111.9740000000002</v>
      </c>
      <c r="G30" s="77">
        <v>1.034</v>
      </c>
      <c r="H30" s="72">
        <f t="shared" si="9"/>
        <v>6319.7811160000001</v>
      </c>
      <c r="I30" s="73">
        <f t="shared" si="10"/>
        <v>6320</v>
      </c>
      <c r="J30" s="72">
        <f t="shared" si="11"/>
        <v>3160</v>
      </c>
    </row>
    <row r="31" spans="1:10" x14ac:dyDescent="0.3">
      <c r="A31" s="67">
        <v>5752</v>
      </c>
      <c r="B31" s="80">
        <v>5752</v>
      </c>
      <c r="C31" s="80">
        <v>5896</v>
      </c>
      <c r="D31" s="80">
        <v>6097</v>
      </c>
      <c r="E31" s="81">
        <v>6097</v>
      </c>
      <c r="F31" s="82">
        <f t="shared" si="8"/>
        <v>6304.2979999999998</v>
      </c>
      <c r="G31" s="71">
        <v>1.034</v>
      </c>
      <c r="H31" s="72">
        <f t="shared" si="9"/>
        <v>6518.6441320000004</v>
      </c>
      <c r="I31" s="73">
        <f t="shared" si="10"/>
        <v>6519</v>
      </c>
      <c r="J31" s="72">
        <f t="shared" si="11"/>
        <v>3259.5</v>
      </c>
    </row>
    <row r="32" spans="1:10" x14ac:dyDescent="0.3">
      <c r="A32" s="67">
        <v>6162</v>
      </c>
      <c r="B32" s="80">
        <v>6162</v>
      </c>
      <c r="C32" s="80">
        <v>6316</v>
      </c>
      <c r="D32" s="80">
        <v>6532</v>
      </c>
      <c r="E32" s="81">
        <v>6532</v>
      </c>
      <c r="F32" s="82">
        <f t="shared" si="8"/>
        <v>6754.0880000000006</v>
      </c>
      <c r="G32" s="71">
        <v>1.034</v>
      </c>
      <c r="H32" s="72">
        <f t="shared" si="9"/>
        <v>6983.7269920000008</v>
      </c>
      <c r="I32" s="73">
        <f t="shared" si="10"/>
        <v>6984</v>
      </c>
      <c r="J32" s="72">
        <f t="shared" si="11"/>
        <v>3492</v>
      </c>
    </row>
    <row r="33" spans="1:10" x14ac:dyDescent="0.3">
      <c r="A33" s="74">
        <v>6749</v>
      </c>
      <c r="B33" s="83">
        <v>6749</v>
      </c>
      <c r="C33" s="83">
        <v>6918</v>
      </c>
      <c r="D33" s="83">
        <v>7154</v>
      </c>
      <c r="E33" s="81">
        <v>7154</v>
      </c>
      <c r="F33" s="84">
        <f t="shared" si="8"/>
        <v>7397.2359999999999</v>
      </c>
      <c r="G33" s="77">
        <v>1.034</v>
      </c>
      <c r="H33" s="72">
        <f t="shared" si="9"/>
        <v>7648.7420240000001</v>
      </c>
      <c r="I33" s="73">
        <f t="shared" si="10"/>
        <v>7649</v>
      </c>
      <c r="J33" s="72">
        <f t="shared" si="11"/>
        <v>3824.5</v>
      </c>
    </row>
    <row r="34" spans="1:10" x14ac:dyDescent="0.3">
      <c r="A34" s="74">
        <v>6860</v>
      </c>
      <c r="B34" s="83">
        <v>6860</v>
      </c>
      <c r="C34" s="83">
        <v>7032</v>
      </c>
      <c r="D34" s="83">
        <v>7272</v>
      </c>
      <c r="E34" s="81">
        <v>7272</v>
      </c>
      <c r="F34" s="84">
        <f t="shared" si="8"/>
        <v>7519.2480000000005</v>
      </c>
      <c r="G34" s="77">
        <v>1.034</v>
      </c>
      <c r="H34" s="72">
        <f t="shared" si="9"/>
        <v>7774.9024320000008</v>
      </c>
      <c r="I34" s="73">
        <f t="shared" si="10"/>
        <v>7775</v>
      </c>
      <c r="J34" s="72">
        <f t="shared" si="11"/>
        <v>3887.5</v>
      </c>
    </row>
    <row r="35" spans="1:10" x14ac:dyDescent="0.3">
      <c r="A35" s="67">
        <v>7042</v>
      </c>
      <c r="B35" s="80">
        <v>7042</v>
      </c>
      <c r="C35" s="80">
        <v>7218</v>
      </c>
      <c r="D35" s="80">
        <v>7465</v>
      </c>
      <c r="E35" s="81">
        <v>7465</v>
      </c>
      <c r="F35" s="82">
        <f t="shared" si="8"/>
        <v>7718.81</v>
      </c>
      <c r="G35" s="71">
        <v>1.034</v>
      </c>
      <c r="H35" s="72">
        <f t="shared" si="9"/>
        <v>7981.2495400000007</v>
      </c>
      <c r="I35" s="73">
        <f t="shared" si="10"/>
        <v>7981</v>
      </c>
      <c r="J35" s="72">
        <f t="shared" si="11"/>
        <v>3990.5</v>
      </c>
    </row>
    <row r="36" spans="1:10" x14ac:dyDescent="0.3">
      <c r="A36" s="74">
        <v>8803</v>
      </c>
      <c r="B36" s="83">
        <v>8803</v>
      </c>
      <c r="C36" s="83">
        <v>9023</v>
      </c>
      <c r="D36" s="83">
        <v>9331</v>
      </c>
      <c r="E36" s="81">
        <v>9331</v>
      </c>
      <c r="F36" s="84">
        <f t="shared" si="8"/>
        <v>9648.2540000000008</v>
      </c>
      <c r="G36" s="77">
        <v>1.034</v>
      </c>
      <c r="H36" s="72">
        <f t="shared" si="9"/>
        <v>9976.2946360000005</v>
      </c>
      <c r="I36" s="73">
        <f t="shared" si="10"/>
        <v>9976</v>
      </c>
      <c r="J36" s="72">
        <f t="shared" si="11"/>
        <v>4988</v>
      </c>
    </row>
    <row r="37" spans="1:10" x14ac:dyDescent="0.3">
      <c r="A37" s="74">
        <v>13205</v>
      </c>
      <c r="B37" s="83">
        <v>13205</v>
      </c>
      <c r="C37" s="83">
        <v>13535</v>
      </c>
      <c r="D37" s="83">
        <v>13997</v>
      </c>
      <c r="E37" s="81">
        <v>13997</v>
      </c>
      <c r="F37" s="84">
        <f t="shared" si="8"/>
        <v>14472.898000000001</v>
      </c>
      <c r="G37" s="77">
        <v>1.034</v>
      </c>
      <c r="H37" s="72">
        <f t="shared" si="9"/>
        <v>14964.976532000002</v>
      </c>
      <c r="I37" s="73">
        <f t="shared" si="10"/>
        <v>14965</v>
      </c>
      <c r="J37" s="72">
        <f t="shared" si="11"/>
        <v>7482.5</v>
      </c>
    </row>
    <row r="38" spans="1:10" x14ac:dyDescent="0.3">
      <c r="A38" s="74">
        <v>13719</v>
      </c>
      <c r="B38" s="83">
        <v>13719</v>
      </c>
      <c r="C38" s="83">
        <v>14062</v>
      </c>
      <c r="D38" s="83">
        <v>14542</v>
      </c>
      <c r="E38" s="81">
        <v>14542</v>
      </c>
      <c r="F38" s="84">
        <f t="shared" si="8"/>
        <v>15036.428</v>
      </c>
      <c r="G38" s="77">
        <v>1.034</v>
      </c>
      <c r="H38" s="72">
        <f t="shared" si="9"/>
        <v>15547.666552000001</v>
      </c>
      <c r="I38" s="73">
        <f t="shared" si="10"/>
        <v>15548</v>
      </c>
      <c r="J38" s="72">
        <f t="shared" si="11"/>
        <v>7774</v>
      </c>
    </row>
    <row r="39" spans="1:10" x14ac:dyDescent="0.3">
      <c r="A39" s="74">
        <v>16431</v>
      </c>
      <c r="B39" s="83">
        <v>16431</v>
      </c>
      <c r="C39" s="83">
        <v>16842</v>
      </c>
      <c r="D39" s="83">
        <v>17417</v>
      </c>
      <c r="E39" s="81">
        <v>17417</v>
      </c>
      <c r="F39" s="84">
        <f t="shared" si="8"/>
        <v>18009.178</v>
      </c>
      <c r="G39" s="77">
        <v>1.034</v>
      </c>
      <c r="H39" s="72">
        <f t="shared" si="9"/>
        <v>18621.490052000001</v>
      </c>
      <c r="I39" s="73">
        <f t="shared" si="10"/>
        <v>18621</v>
      </c>
      <c r="J39" s="72">
        <f t="shared" si="11"/>
        <v>9310.5</v>
      </c>
    </row>
    <row r="40" spans="1:10" x14ac:dyDescent="0.3">
      <c r="A40" s="74">
        <v>17604</v>
      </c>
      <c r="B40" s="83">
        <v>17604</v>
      </c>
      <c r="C40" s="83">
        <v>18044</v>
      </c>
      <c r="D40" s="83">
        <v>18660</v>
      </c>
      <c r="E40" s="81">
        <v>18660</v>
      </c>
      <c r="F40" s="84">
        <f t="shared" si="8"/>
        <v>19294.440000000002</v>
      </c>
      <c r="G40" s="77">
        <v>1.034</v>
      </c>
      <c r="H40" s="72">
        <f t="shared" si="9"/>
        <v>19950.450960000002</v>
      </c>
      <c r="I40" s="73">
        <f t="shared" si="10"/>
        <v>19950</v>
      </c>
      <c r="J40" s="72">
        <f t="shared" si="11"/>
        <v>9975</v>
      </c>
    </row>
    <row r="41" spans="1:10" x14ac:dyDescent="0.3">
      <c r="A41" s="74">
        <v>23475</v>
      </c>
      <c r="B41" s="83">
        <v>23475</v>
      </c>
      <c r="C41" s="83">
        <v>24062</v>
      </c>
      <c r="D41" s="83">
        <v>24884</v>
      </c>
      <c r="E41" s="81">
        <v>24884</v>
      </c>
      <c r="F41" s="84">
        <f t="shared" si="8"/>
        <v>25730.056</v>
      </c>
      <c r="G41" s="77">
        <v>1.034</v>
      </c>
      <c r="H41" s="72">
        <f t="shared" si="9"/>
        <v>26604.877904000001</v>
      </c>
      <c r="I41" s="73">
        <f t="shared" si="10"/>
        <v>26605</v>
      </c>
      <c r="J41" s="72">
        <f t="shared" si="11"/>
        <v>13302.5</v>
      </c>
    </row>
    <row r="42" spans="1:10" x14ac:dyDescent="0.3">
      <c r="A42" s="74">
        <v>27436</v>
      </c>
      <c r="B42" s="83">
        <v>27436</v>
      </c>
      <c r="C42" s="83">
        <v>28122</v>
      </c>
      <c r="D42" s="83">
        <v>29082</v>
      </c>
      <c r="E42" s="81">
        <v>29082</v>
      </c>
      <c r="F42" s="84">
        <f t="shared" si="8"/>
        <v>30070.788</v>
      </c>
      <c r="G42" s="77">
        <v>1.034</v>
      </c>
      <c r="H42" s="72">
        <f t="shared" si="9"/>
        <v>31093.194792000002</v>
      </c>
      <c r="I42" s="73">
        <f t="shared" si="10"/>
        <v>31093</v>
      </c>
      <c r="J42" s="72">
        <f t="shared" si="11"/>
        <v>15546.5</v>
      </c>
    </row>
    <row r="43" spans="1:10" x14ac:dyDescent="0.3">
      <c r="A43" s="74">
        <v>29343</v>
      </c>
      <c r="B43" s="83">
        <v>29343</v>
      </c>
      <c r="C43" s="83">
        <v>30077</v>
      </c>
      <c r="D43" s="83">
        <v>31104</v>
      </c>
      <c r="E43" s="81">
        <v>31104</v>
      </c>
      <c r="F43" s="84">
        <f t="shared" si="8"/>
        <v>32161.536</v>
      </c>
      <c r="G43" s="77">
        <v>1.034</v>
      </c>
      <c r="H43" s="72">
        <f t="shared" si="9"/>
        <v>33255.028224000002</v>
      </c>
      <c r="I43" s="73">
        <f t="shared" si="10"/>
        <v>33255</v>
      </c>
      <c r="J43" s="72">
        <f t="shared" si="11"/>
        <v>16627.5</v>
      </c>
    </row>
  </sheetData>
  <pageMargins left="0.70866141732283472" right="0.70866141732283472" top="0.74803149606299213" bottom="0.74803149606299213" header="0.31496062992125984" footer="0.31496062992125984"/>
  <pageSetup paperSize="9" scale="7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ef1d11a-af64-47ef-a5b4-c93767bb32f4">
      <Terms xmlns="http://schemas.microsoft.com/office/infopath/2007/PartnerControls"/>
    </lcf76f155ced4ddcb4097134ff3c332f>
    <TaxCatchAll xmlns="de10504f-ec15-4801-8af8-80fd842d8f0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873B247D4CC2042BA9B433B79F9B2B6" ma:contentTypeVersion="16" ma:contentTypeDescription="Create a new document." ma:contentTypeScope="" ma:versionID="b567a2f193aa9b1a3e11d87522aa6ce2">
  <xsd:schema xmlns:xsd="http://www.w3.org/2001/XMLSchema" xmlns:xs="http://www.w3.org/2001/XMLSchema" xmlns:p="http://schemas.microsoft.com/office/2006/metadata/properties" xmlns:ns2="3ef1d11a-af64-47ef-a5b4-c93767bb32f4" xmlns:ns3="de10504f-ec15-4801-8af8-80fd842d8f0f" targetNamespace="http://schemas.microsoft.com/office/2006/metadata/properties" ma:root="true" ma:fieldsID="ba72ca9b3ee23006cd8a4c59cfdaf551" ns2:_="" ns3:_="">
    <xsd:import namespace="3ef1d11a-af64-47ef-a5b4-c93767bb32f4"/>
    <xsd:import namespace="de10504f-ec15-4801-8af8-80fd842d8f0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lcf76f155ced4ddcb4097134ff3c332f" minOccurs="0"/>
                <xsd:element ref="ns3:TaxCatchAll" minOccurs="0"/>
                <xsd:element ref="ns2:MediaLengthInSecond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f1d11a-af64-47ef-a5b4-c93767bb32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49a72fe-2177-4dbf-90de-d7b6b853718d" ma:termSetId="09814cd3-568e-fe90-9814-8d621ff8fb84" ma:anchorId="fba54fb3-c3e1-fe81-a776-ca4b69148c4d" ma:open="true" ma:isKeyword="false">
      <xsd:complexType>
        <xsd:sequence>
          <xsd:element ref="pc:Terms" minOccurs="0" maxOccurs="1"/>
        </xsd:sequence>
      </xsd:complex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e10504f-ec15-4801-8af8-80fd842d8f0f"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ea173343-9af6-4db9-97b3-f1c35028b707}" ma:internalName="TaxCatchAll" ma:showField="CatchAllData" ma:web="de10504f-ec15-4801-8af8-80fd842d8f0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A82143A-316C-4441-A3A3-457F2A022F28}">
  <ds:schemaRefs>
    <ds:schemaRef ds:uri="http://schemas.microsoft.com/sharepoint/v3/contenttype/forms"/>
  </ds:schemaRefs>
</ds:datastoreItem>
</file>

<file path=customXml/itemProps2.xml><?xml version="1.0" encoding="utf-8"?>
<ds:datastoreItem xmlns:ds="http://schemas.openxmlformats.org/officeDocument/2006/customXml" ds:itemID="{26D3B3D2-7998-47D3-8AD1-F933D33E86C9}">
  <ds:schemaRefs>
    <ds:schemaRef ds:uri="http://purl.org/dc/elements/1.1/"/>
    <ds:schemaRef ds:uri="http://schemas.microsoft.com/office/infopath/2007/PartnerControls"/>
    <ds:schemaRef ds:uri="http://schemas.openxmlformats.org/package/2006/metadata/core-properties"/>
    <ds:schemaRef ds:uri="http://www.w3.org/XML/1998/namespace"/>
    <ds:schemaRef ds:uri="de10504f-ec15-4801-8af8-80fd842d8f0f"/>
    <ds:schemaRef ds:uri="http://schemas.microsoft.com/office/2006/documentManagement/types"/>
    <ds:schemaRef ds:uri="http://purl.org/dc/dcmitype/"/>
    <ds:schemaRef ds:uri="3ef1d11a-af64-47ef-a5b4-c93767bb32f4"/>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F2C3347E-BF1F-4A2C-9E38-E05BB41967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f1d11a-af64-47ef-a5b4-c93767bb32f4"/>
    <ds:schemaRef ds:uri="de10504f-ec15-4801-8af8-80fd842d8f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c4c1ce26-2754-4469-8743-0155d2b38deb}" enabled="1" method="Privileged" siteId="{7db2bee6-535c-4748-bf78-c30733511bcd}"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vt:lpstr>
      <vt:lpstr>Table 1 PR DA fees </vt:lpstr>
      <vt:lpstr>Table 2 PR Tribunal fees</vt:lpstr>
      <vt:lpstr>Table 3 RPI</vt:lpstr>
      <vt:lpstr>Fee increase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Jacklyn Neyenhuis</dc:creator>
  <cp:keywords/>
  <dc:description/>
  <cp:lastModifiedBy>Cindy-Anne BEVIS</cp:lastModifiedBy>
  <cp:revision/>
  <dcterms:created xsi:type="dcterms:W3CDTF">2025-04-30T04:23:11Z</dcterms:created>
  <dcterms:modified xsi:type="dcterms:W3CDTF">2026-06-30T01:25:45Z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0x010100E873B247D4CC2042BA9B433B79F9B2B6</vt:lpwstr>
  </property>
  <property fmtid="{D5CDD505-2E9C-101B-9397-08002B2CF9AE}" pid="3" name="MediaServiceImageTags">
    <vt:lpwstr/>
  </property>
</Properties>
</file>